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3.xml" ContentType="application/vnd.openxmlformats-officedocument.drawing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drawings/drawing5.xml" ContentType="application/vnd.openxmlformats-officedocument.drawing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drawings/drawing6.xml" ContentType="application/vnd.openxmlformats-officedocument.drawing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4000" windowHeight="9735" tabRatio="955"/>
  </bookViews>
  <sheets>
    <sheet name="Session Wise" sheetId="11" r:id="rId1"/>
    <sheet name="M.Phil S17 " sheetId="5" r:id="rId2"/>
    <sheet name="M.Phil F17 " sheetId="4" r:id="rId3"/>
    <sheet name="MS(CP) S17" sheetId="8" r:id="rId4"/>
    <sheet name="MS(CP) F17" sheetId="7" r:id="rId5"/>
    <sheet name="BS(psy) F15" sheetId="10" r:id="rId6"/>
    <sheet name="BS(psy) S16" sheetId="9" r:id="rId7"/>
    <sheet name="Sheet1" sheetId="78" r:id="rId8"/>
  </sheets>
  <externalReferences>
    <externalReference r:id="rId9"/>
  </externalReferences>
  <definedNames>
    <definedName name="abc_2" localSheetId="5">'BS(psy) F15'!$E$2:$I$2</definedName>
    <definedName name="abc_2" localSheetId="6">'BS(psy) S16'!$E$2:$I$2</definedName>
    <definedName name="abc_2" localSheetId="2">'M.Phil F17 '!$E$2:$I$2</definedName>
    <definedName name="abc_2" localSheetId="1">'M.Phil S17 '!$F$2:$J$2</definedName>
    <definedName name="abc_2" localSheetId="4">'MS(CP) F17'!$E$2:$I$2</definedName>
    <definedName name="abc_2" localSheetId="3">'MS(CP) S17'!$E$2:$I$2</definedName>
    <definedName name="abc_3" localSheetId="5">'BS(psy) F15'!$E$1:$G$1</definedName>
    <definedName name="abc_3" localSheetId="6">'BS(psy) S16'!$E$1:$G$1</definedName>
    <definedName name="abc_3" localSheetId="2">'M.Phil F17 '!$E$1:$G$1</definedName>
    <definedName name="abc_3" localSheetId="1">'M.Phil S17 '!$F$1:$H$1</definedName>
    <definedName name="abc_3" localSheetId="4">'MS(CP) F17'!$E$1:$G$1</definedName>
    <definedName name="abc_3" localSheetId="3">'MS(CP) S17'!$E$1:$G$1</definedName>
    <definedName name="_xlnm.Print_Titles" localSheetId="5">'BS(psy) F15'!$4:$5</definedName>
    <definedName name="_xlnm.Print_Titles" localSheetId="6">'BS(psy) S16'!$4:$5</definedName>
  </definedNames>
  <calcPr calcId="152511"/>
</workbook>
</file>

<file path=xl/calcChain.xml><?xml version="1.0" encoding="utf-8"?>
<calcChain xmlns="http://schemas.openxmlformats.org/spreadsheetml/2006/main">
  <c r="O24" i="4" l="1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P17" i="5"/>
  <c r="P16" i="5"/>
  <c r="P15" i="5"/>
  <c r="P14" i="5"/>
  <c r="P13" i="5"/>
  <c r="P12" i="5"/>
  <c r="P11" i="5"/>
  <c r="P10" i="5"/>
  <c r="P9" i="5"/>
  <c r="P8" i="5"/>
  <c r="P7" i="5"/>
  <c r="P6" i="5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T14" i="8"/>
  <c r="T13" i="8"/>
  <c r="T12" i="8"/>
  <c r="T11" i="8"/>
  <c r="T10" i="8"/>
  <c r="T9" i="8"/>
  <c r="T8" i="8"/>
  <c r="T7" i="8"/>
  <c r="T6" i="8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G97" i="10"/>
  <c r="G96" i="10"/>
  <c r="G98" i="10" s="1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L97" i="10"/>
  <c r="H97" i="10"/>
  <c r="L96" i="10"/>
  <c r="H96" i="10"/>
  <c r="H98" i="10" s="1"/>
  <c r="F81" i="9" l="1"/>
  <c r="F16" i="8"/>
  <c r="F17" i="8"/>
  <c r="F25" i="7"/>
  <c r="G19" i="5"/>
  <c r="F26" i="4"/>
  <c r="G20" i="5"/>
  <c r="F27" i="4"/>
  <c r="F97" i="10"/>
  <c r="F80" i="9"/>
  <c r="F24" i="7"/>
  <c r="L98" i="10"/>
  <c r="F96" i="10"/>
  <c r="F98" i="10" l="1"/>
  <c r="K13" i="11" l="1"/>
  <c r="L13" i="11" s="1"/>
  <c r="D10" i="11"/>
  <c r="E10" i="11" s="1"/>
  <c r="D9" i="11"/>
  <c r="E9" i="11" s="1"/>
  <c r="C9" i="11"/>
  <c r="D6" i="11"/>
  <c r="E6" i="11" s="1"/>
  <c r="D5" i="11"/>
  <c r="E5" i="11" l="1"/>
  <c r="C11" i="10" l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7" i="10"/>
  <c r="C8" i="10" s="1"/>
  <c r="C9" i="10" s="1"/>
  <c r="C10" i="10" s="1"/>
  <c r="D185" i="9"/>
  <c r="M184" i="9"/>
  <c r="M183" i="9"/>
  <c r="M185" i="9" s="1"/>
  <c r="F82" i="9"/>
  <c r="C77" i="9"/>
  <c r="C78" i="9" s="1"/>
  <c r="C7" i="9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6" i="9"/>
  <c r="M46" i="8"/>
  <c r="D46" i="8"/>
  <c r="M45" i="8"/>
  <c r="M44" i="8"/>
  <c r="F18" i="8"/>
  <c r="U14" i="8"/>
  <c r="U13" i="8"/>
  <c r="U12" i="8"/>
  <c r="U11" i="8"/>
  <c r="U10" i="8"/>
  <c r="U9" i="8"/>
  <c r="U8" i="8"/>
  <c r="U7" i="8"/>
  <c r="C7" i="8"/>
  <c r="C8" i="8" s="1"/>
  <c r="C9" i="8" s="1"/>
  <c r="C10" i="8" s="1"/>
  <c r="C11" i="8" s="1"/>
  <c r="C12" i="8" s="1"/>
  <c r="C13" i="8" s="1"/>
  <c r="C14" i="8" s="1"/>
  <c r="U6" i="8"/>
  <c r="F26" i="7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G21" i="5"/>
  <c r="D7" i="5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F28" i="4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7" i="4"/>
  <c r="C5" i="11" l="1"/>
  <c r="C10" i="11"/>
  <c r="C6" i="11"/>
</calcChain>
</file>

<file path=xl/connections.xml><?xml version="1.0" encoding="utf-8"?>
<connections xmlns="http://schemas.openxmlformats.org/spreadsheetml/2006/main">
  <connection id="1" name="abc2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2" name="abc2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3" name="abc2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4" name="abc21112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5" name="abc21112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6" name="abc21112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7" name="abc2112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8" name="abc2112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9" name="abc2112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0" name="abc211212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1" name="abc211212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2" name="abc211212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</connections>
</file>

<file path=xl/sharedStrings.xml><?xml version="1.0" encoding="utf-8"?>
<sst xmlns="http://schemas.openxmlformats.org/spreadsheetml/2006/main" count="803" uniqueCount="489">
  <si>
    <r>
      <t>BAHRIA UNIVERSITY</t>
    </r>
    <r>
      <rPr>
        <b/>
        <u/>
        <sz val="18"/>
        <rFont val="Arial"/>
        <family val="2"/>
      </rPr>
      <t xml:space="preserve"> - (Karachi Campus)</t>
    </r>
  </si>
  <si>
    <t>S. No</t>
  </si>
  <si>
    <t>PROGRAMS</t>
  </si>
  <si>
    <t>Incomplete</t>
  </si>
  <si>
    <t>Registered</t>
  </si>
  <si>
    <t>Absentia</t>
  </si>
  <si>
    <t>Left Overs</t>
  </si>
  <si>
    <t>INSTITUTE OF PROFESSIONAL PSYCHOLOGY</t>
  </si>
  <si>
    <t>BAHRIA UNIVERSITY (Karachi Campus)</t>
  </si>
  <si>
    <t>S.No</t>
  </si>
  <si>
    <t xml:space="preserve">Enroll # </t>
  </si>
  <si>
    <t xml:space="preserve">Reg No. </t>
  </si>
  <si>
    <t xml:space="preserve">Name of Students </t>
  </si>
  <si>
    <t>Fathers Name</t>
  </si>
  <si>
    <t>M</t>
  </si>
  <si>
    <t>Final Transcript #</t>
  </si>
  <si>
    <t>Chrs Completed</t>
  </si>
  <si>
    <t>CGPA</t>
  </si>
  <si>
    <t>Status</t>
  </si>
  <si>
    <t>F</t>
  </si>
  <si>
    <t>COMPLETE</t>
  </si>
  <si>
    <t>INCOMPLETE</t>
  </si>
  <si>
    <t>Complete</t>
  </si>
  <si>
    <t>Total</t>
  </si>
  <si>
    <t xml:space="preserve">Male </t>
  </si>
  <si>
    <t>Transcripts Issued</t>
  </si>
  <si>
    <t>Female</t>
  </si>
  <si>
    <t>Balance</t>
  </si>
  <si>
    <t>M.Phil (Professional Psychology)  Fall 2017 - Spring 2019</t>
  </si>
  <si>
    <t>05-273172-002</t>
  </si>
  <si>
    <t>AISHA USMAN</t>
  </si>
  <si>
    <t>05-273172-006</t>
  </si>
  <si>
    <t>AYESHA ZAFAR</t>
  </si>
  <si>
    <t>05-273172-007</t>
  </si>
  <si>
    <t>EISHA USMANI</t>
  </si>
  <si>
    <t>05-273172-016</t>
  </si>
  <si>
    <t>SANIA BUTT</t>
  </si>
  <si>
    <t>05-273172-017</t>
  </si>
  <si>
    <t>SYEDA BATOOL NAJAM</t>
  </si>
  <si>
    <t>05-273172-003</t>
  </si>
  <si>
    <t>ANEELA NOUREEN</t>
  </si>
  <si>
    <t>05-273172-009</t>
  </si>
  <si>
    <t>FLAHAT MAQBOOL</t>
  </si>
  <si>
    <t>05-273172-021</t>
  </si>
  <si>
    <t>KIRAN NAHEED</t>
  </si>
  <si>
    <t>05-273172-008</t>
  </si>
  <si>
    <t>FARHANA BAIG</t>
  </si>
  <si>
    <t>05-273172-011</t>
  </si>
  <si>
    <t>HUMAIRA NAWAZ</t>
  </si>
  <si>
    <t>05-273172-013</t>
  </si>
  <si>
    <t>MUHAMMAD SHAHZAIB GHAYAS</t>
  </si>
  <si>
    <t>05-273172-010</t>
  </si>
  <si>
    <t>HAJIRA AZIM</t>
  </si>
  <si>
    <t>05-273172-015</t>
  </si>
  <si>
    <t>RIDA AMNA</t>
  </si>
  <si>
    <t>05-273172-018</t>
  </si>
  <si>
    <t>YAMINA JAVED</t>
  </si>
  <si>
    <t>05-273172-005</t>
  </si>
  <si>
    <t>ANUSHA</t>
  </si>
  <si>
    <t>05-273172-001</t>
  </si>
  <si>
    <t>AISHA BANO</t>
  </si>
  <si>
    <t>05-273172-014</t>
  </si>
  <si>
    <t>QURRAT UL AIN</t>
  </si>
  <si>
    <t>05-273172-019</t>
  </si>
  <si>
    <t>MOHAMMAD BASIT BHOJANI</t>
  </si>
  <si>
    <t>05-273172-022</t>
  </si>
  <si>
    <t>TOOBA SHAHOOD</t>
  </si>
  <si>
    <t>M.Phil (Professional Psychology)  Spring 2017 - Fall 2018</t>
  </si>
  <si>
    <t>05-273171-010</t>
  </si>
  <si>
    <t>ERUM SHAHZADI</t>
  </si>
  <si>
    <t>05-273171-008</t>
  </si>
  <si>
    <t>ASMA TAYYAB</t>
  </si>
  <si>
    <t>05-273171-007</t>
  </si>
  <si>
    <t>ZULEKHA ZUBAIR PATEL</t>
  </si>
  <si>
    <t>05-273171-003</t>
  </si>
  <si>
    <t>SUKAINA</t>
  </si>
  <si>
    <t>05-273171-012</t>
  </si>
  <si>
    <t>RABIA TABASSUM</t>
  </si>
  <si>
    <t>05-273171-013</t>
  </si>
  <si>
    <t>NADIA REHMAN</t>
  </si>
  <si>
    <t>05-273171-001</t>
  </si>
  <si>
    <t>FARAH NASIR</t>
  </si>
  <si>
    <t>05-273171-004</t>
  </si>
  <si>
    <t>SYEDA AMNA BURHAN</t>
  </si>
  <si>
    <t>05-273171-005</t>
  </si>
  <si>
    <t>TATHEER FATIMA</t>
  </si>
  <si>
    <t>05-273171-006</t>
  </si>
  <si>
    <t>TOOBA GUFRAN ROGHAY</t>
  </si>
  <si>
    <t>05-273171-011</t>
  </si>
  <si>
    <t>MARIA KANWAL</t>
  </si>
  <si>
    <t>05-273171-009</t>
  </si>
  <si>
    <t>DHANAK NADEEM</t>
  </si>
  <si>
    <t>MS(Clinical Psychology) Spring 2017 to Fall 2018</t>
  </si>
  <si>
    <t>Transcript</t>
  </si>
  <si>
    <t>Yes or</t>
  </si>
  <si>
    <t>Degree #</t>
  </si>
  <si>
    <t>Degree</t>
  </si>
  <si>
    <t>Issued</t>
  </si>
  <si>
    <t>No</t>
  </si>
  <si>
    <t>MS (Clinical Psychology)  Fall 2017 - Spring 2019</t>
  </si>
  <si>
    <t xml:space="preserve">Staus </t>
  </si>
  <si>
    <t>05-275172-004</t>
  </si>
  <si>
    <t>MAHEEN ALI</t>
  </si>
  <si>
    <t>05-275172-011</t>
  </si>
  <si>
    <t>RABIA GUL</t>
  </si>
  <si>
    <t>05-275172-008</t>
  </si>
  <si>
    <t>MEHWISH</t>
  </si>
  <si>
    <t>05-275172-007</t>
  </si>
  <si>
    <t>MARIAM ANWAAR</t>
  </si>
  <si>
    <t>05-275172-001</t>
  </si>
  <si>
    <t>AFIA NAJMI</t>
  </si>
  <si>
    <t>05-275172-014</t>
  </si>
  <si>
    <t>SHANZEH BABAR</t>
  </si>
  <si>
    <t>05-275172-013</t>
  </si>
  <si>
    <t>SARA SHAIKH</t>
  </si>
  <si>
    <t>05-275172-006</t>
  </si>
  <si>
    <t>MAHUM TALPUR</t>
  </si>
  <si>
    <t>05-275172-005</t>
  </si>
  <si>
    <t>MAHUM AZHAAR</t>
  </si>
  <si>
    <t>05-275172-018</t>
  </si>
  <si>
    <t>AYESHA AMAN</t>
  </si>
  <si>
    <t>05-275172-010</t>
  </si>
  <si>
    <t>MUNTAHA ZIA UL HAQUE</t>
  </si>
  <si>
    <t>05-275172-017</t>
  </si>
  <si>
    <t>YUSRAH ASIF KHAN</t>
  </si>
  <si>
    <t>05-275172-015</t>
  </si>
  <si>
    <t>SUMMAIYA YASIN</t>
  </si>
  <si>
    <t>05-275172-009</t>
  </si>
  <si>
    <t>MINAHIL BATOOL</t>
  </si>
  <si>
    <t>05-275172-016</t>
  </si>
  <si>
    <t>ANUM SHAHAB</t>
  </si>
  <si>
    <t>05-275172-003</t>
  </si>
  <si>
    <t>KAINAT AMIN</t>
  </si>
  <si>
    <t>05-275172-002</t>
  </si>
  <si>
    <t>FARIHA KHALID</t>
  </si>
  <si>
    <t>MS (Clinical Psychology)  Spring 2017 - Fall 2018</t>
  </si>
  <si>
    <t>05-275171-009</t>
  </si>
  <si>
    <t>TOOBA KHALID</t>
  </si>
  <si>
    <t>05-275171-002</t>
  </si>
  <si>
    <t>ADEEBA INAM</t>
  </si>
  <si>
    <t>05-275171-007</t>
  </si>
  <si>
    <t>SEHRISH</t>
  </si>
  <si>
    <t>05-275171-003</t>
  </si>
  <si>
    <t>AISHA JAWED MOTIWALA</t>
  </si>
  <si>
    <t>05-275171-005</t>
  </si>
  <si>
    <t>MURK QAZI</t>
  </si>
  <si>
    <t>05-275171-001</t>
  </si>
  <si>
    <t>AAQAILA MARIUM</t>
  </si>
  <si>
    <t>05-275171-008</t>
  </si>
  <si>
    <t>SUHA TARIQ</t>
  </si>
  <si>
    <t>05-275171-004</t>
  </si>
  <si>
    <t>IQRA FATIMA</t>
  </si>
  <si>
    <t>05-273171-002</t>
  </si>
  <si>
    <t>SIDRA JAVED</t>
  </si>
  <si>
    <t>BS(Psychology)  Spring 2016 - Fall 2019</t>
  </si>
  <si>
    <t>Remarks</t>
  </si>
  <si>
    <t>05-171161-062</t>
  </si>
  <si>
    <t>KIRAN FATIMA</t>
  </si>
  <si>
    <t>05-171161-042</t>
  </si>
  <si>
    <t>RAMSHA JAWED</t>
  </si>
  <si>
    <t>05-171161-004</t>
  </si>
  <si>
    <t>ALIZA BEHRANI</t>
  </si>
  <si>
    <t>05-171161-064</t>
  </si>
  <si>
    <t>RAMSHA ZEHRA</t>
  </si>
  <si>
    <t>05-171161-068</t>
  </si>
  <si>
    <t>SYEDA FAKHR E FATIMA RIZVI</t>
  </si>
  <si>
    <t>05-171161-077</t>
  </si>
  <si>
    <t>FAIZA MALIK</t>
  </si>
  <si>
    <t>05-171161-020</t>
  </si>
  <si>
    <t>JAVERIA NASIR</t>
  </si>
  <si>
    <t>05-171161-022</t>
  </si>
  <si>
    <t>KINZA MAJEED SOOMRO</t>
  </si>
  <si>
    <t>05-171161-032</t>
  </si>
  <si>
    <t>MIRBA NAZ</t>
  </si>
  <si>
    <t>05-171161-023</t>
  </si>
  <si>
    <t>LINTA WASEEM</t>
  </si>
  <si>
    <t>05-171161-025</t>
  </si>
  <si>
    <t>MAHNOOR ARIF</t>
  </si>
  <si>
    <t>05-171161-061</t>
  </si>
  <si>
    <t>FATIMA SAIF UDDIN</t>
  </si>
  <si>
    <t>05-171161-093</t>
  </si>
  <si>
    <t>SYEDA ABEERA BATOOL</t>
  </si>
  <si>
    <t>05-171161-063</t>
  </si>
  <si>
    <t>MUSTANSIR</t>
  </si>
  <si>
    <t>05-171161-024</t>
  </si>
  <si>
    <t>MAHNOOR ANEES</t>
  </si>
  <si>
    <t>05-171161-054</t>
  </si>
  <si>
    <t>SYEDA SADAF BATOOL</t>
  </si>
  <si>
    <t>05-171161-058</t>
  </si>
  <si>
    <t>WARISHA NADEEM</t>
  </si>
  <si>
    <t>05-171161-066</t>
  </si>
  <si>
    <t>SUMMAIYYAH NASIR</t>
  </si>
  <si>
    <t>05-171161-041</t>
  </si>
  <si>
    <t>RAMIN KHAN</t>
  </si>
  <si>
    <t>05-171161-099</t>
  </si>
  <si>
    <t>MEHA IRFAN</t>
  </si>
  <si>
    <t>05-171161-059</t>
  </si>
  <si>
    <t>ZAINAB FATIMA LODHI</t>
  </si>
  <si>
    <t>05-171161-046</t>
  </si>
  <si>
    <t>SABEEN FATIMA SIDDIQI</t>
  </si>
  <si>
    <t>05-171161-051</t>
  </si>
  <si>
    <t>SUMBAL BIBI</t>
  </si>
  <si>
    <t>05-171161-065</t>
  </si>
  <si>
    <t>SACHAN GURIRO</t>
  </si>
  <si>
    <t>05-171161-005</t>
  </si>
  <si>
    <t>AMBER PATEL</t>
  </si>
  <si>
    <t>05-171161-010</t>
  </si>
  <si>
    <t>BAKHTAWAR</t>
  </si>
  <si>
    <t>05-171161-036</t>
  </si>
  <si>
    <t>NIMRA SULTANA</t>
  </si>
  <si>
    <t>05-171161-080</t>
  </si>
  <si>
    <t>JAVERIA SARWER</t>
  </si>
  <si>
    <t>05-171161-082</t>
  </si>
  <si>
    <t>05-171161-055</t>
  </si>
  <si>
    <t>TASMIA RIZVI</t>
  </si>
  <si>
    <t>05-171161-089</t>
  </si>
  <si>
    <t>SANA FIDA</t>
  </si>
  <si>
    <t>05-171161-044</t>
  </si>
  <si>
    <t>RUMESA INAYATULLAH</t>
  </si>
  <si>
    <t>05-171161-017</t>
  </si>
  <si>
    <t>HALEEMA SADIA MOTIWALA</t>
  </si>
  <si>
    <t>05-171161-069</t>
  </si>
  <si>
    <t>SYED MAHNOOR SHAH</t>
  </si>
  <si>
    <t>05-171161-012</t>
  </si>
  <si>
    <t>DANIA MUFFASIR</t>
  </si>
  <si>
    <t>05-171161-039</t>
  </si>
  <si>
    <t>RABIA TOUHEED</t>
  </si>
  <si>
    <t>05-171161-081</t>
  </si>
  <si>
    <t>MANAL MANSOOR</t>
  </si>
  <si>
    <t>05-171161-013</t>
  </si>
  <si>
    <t>ELLMA RAFIQ</t>
  </si>
  <si>
    <t>05-171161-029</t>
  </si>
  <si>
    <t>MARYUM KHANUM</t>
  </si>
  <si>
    <t>05-171161-045</t>
  </si>
  <si>
    <t>SAADIA IFTIKHAR</t>
  </si>
  <si>
    <t>05-171161-006</t>
  </si>
  <si>
    <t>AMNA NASREEN</t>
  </si>
  <si>
    <t>05-171161-002</t>
  </si>
  <si>
    <t>ALI ATHER</t>
  </si>
  <si>
    <t>05-171161-008</t>
  </si>
  <si>
    <t>AREESHA FATIMA</t>
  </si>
  <si>
    <t>05-171161-094</t>
  </si>
  <si>
    <t>TANZEELA MARI</t>
  </si>
  <si>
    <t>05-171161-088</t>
  </si>
  <si>
    <t>SAIMA SADIQ</t>
  </si>
  <si>
    <t>05-171161-096</t>
  </si>
  <si>
    <t>UZMA SHAHEEN</t>
  </si>
  <si>
    <t>05-171161-035</t>
  </si>
  <si>
    <t>NABA FEROZ</t>
  </si>
  <si>
    <t>05-171161-027</t>
  </si>
  <si>
    <t>MANAL BINT E PERVEZ</t>
  </si>
  <si>
    <t>05-171161-033</t>
  </si>
  <si>
    <t>MISBAH</t>
  </si>
  <si>
    <t>05-171161-057</t>
  </si>
  <si>
    <t>WARDAH FAHIM</t>
  </si>
  <si>
    <t>05-171161-026</t>
  </si>
  <si>
    <t>MANAHIL AKRAM</t>
  </si>
  <si>
    <t>05-171161-050</t>
  </si>
  <si>
    <t>SUMAIRA QAYYUM</t>
  </si>
  <si>
    <t>05-171161-047</t>
  </si>
  <si>
    <t>SANA KHALID</t>
  </si>
  <si>
    <t>05-171161-079</t>
  </si>
  <si>
    <t>ISALTA KHURSHID</t>
  </si>
  <si>
    <t>05-171161-038</t>
  </si>
  <si>
    <t>RABBIA KHALID</t>
  </si>
  <si>
    <t>05-171161-009</t>
  </si>
  <si>
    <t>ASMAT RAZA JAFFRI</t>
  </si>
  <si>
    <t>05-171161-078</t>
  </si>
  <si>
    <t>FIZZA SALEEM</t>
  </si>
  <si>
    <t>05-171161-049</t>
  </si>
  <si>
    <t>SARANGA</t>
  </si>
  <si>
    <t>05-171161-007</t>
  </si>
  <si>
    <t>AMNAH AHMED</t>
  </si>
  <si>
    <t>05-171161-056</t>
  </si>
  <si>
    <t>UMAIMA JAWAID KHAN</t>
  </si>
  <si>
    <t>05-171161-098</t>
  </si>
  <si>
    <t>AREEBA AJMAL</t>
  </si>
  <si>
    <t>05-171161-083</t>
  </si>
  <si>
    <t>MISHKAAT</t>
  </si>
  <si>
    <t>05-171161-037</t>
  </si>
  <si>
    <t>NOOR UL AIN NIAZI</t>
  </si>
  <si>
    <t>05-171161-075</t>
  </si>
  <si>
    <t>BUSHRA RASHID</t>
  </si>
  <si>
    <t>05-171161-028</t>
  </si>
  <si>
    <t>MARIA HASSAN</t>
  </si>
  <si>
    <t>05-171161-076</t>
  </si>
  <si>
    <t>ERUM BIBI</t>
  </si>
  <si>
    <t>05-171161-095</t>
  </si>
  <si>
    <t>UROOJ</t>
  </si>
  <si>
    <t>05-171161-101</t>
  </si>
  <si>
    <t>AIMAN MAZHAR</t>
  </si>
  <si>
    <t>05-171161-074</t>
  </si>
  <si>
    <t>AZRA BATOOL</t>
  </si>
  <si>
    <t>05-171161-091</t>
  </si>
  <si>
    <t>SANOBER AKRAM</t>
  </si>
  <si>
    <t>05-171161-031</t>
  </si>
  <si>
    <t>MEHREEN TABASSUM</t>
  </si>
  <si>
    <t>05-171161-053</t>
  </si>
  <si>
    <t>SYEDA MAHNOOR</t>
  </si>
  <si>
    <t>05-171161-040</t>
  </si>
  <si>
    <t>RAMEEN SIDDIQUI</t>
  </si>
  <si>
    <t>BS(Psychology) Spring 2016 to Fall 2019</t>
  </si>
  <si>
    <t>BS (Psychology)  Fall 2015 - Spring 2019</t>
  </si>
  <si>
    <t xml:space="preserve">Status </t>
  </si>
  <si>
    <t>05-171152-082</t>
  </si>
  <si>
    <t>SUKAINA FATIMA</t>
  </si>
  <si>
    <t>05-171152-075</t>
  </si>
  <si>
    <t>SARAH HANIF MESIYA</t>
  </si>
  <si>
    <t>05-171152-101</t>
  </si>
  <si>
    <t>ZEHRA MOHSIN</t>
  </si>
  <si>
    <t>05-171152-012</t>
  </si>
  <si>
    <t>ANITA ATTAULLAH</t>
  </si>
  <si>
    <t>05-171152-037</t>
  </si>
  <si>
    <t>HANIA HABIB</t>
  </si>
  <si>
    <t>05-171152-049</t>
  </si>
  <si>
    <t>MALIHA SAAD</t>
  </si>
  <si>
    <t>05-171152-086</t>
  </si>
  <si>
    <t>SYEDA ZAINAB BUKHARI</t>
  </si>
  <si>
    <t>05-171152-092</t>
  </si>
  <si>
    <t>USHNA ZAHEER</t>
  </si>
  <si>
    <t>05-171152-004</t>
  </si>
  <si>
    <t>AISHA IQBAL</t>
  </si>
  <si>
    <t>05-171152-069</t>
  </si>
  <si>
    <t>SABA WADIWALA</t>
  </si>
  <si>
    <t>05-171152-056</t>
  </si>
  <si>
    <t xml:space="preserve">MOHAMMAD SAIF UR RAHMAN </t>
  </si>
  <si>
    <t>05-171152-046</t>
  </si>
  <si>
    <t>MAARIYA FARUQUI</t>
  </si>
  <si>
    <t>05-171152-019</t>
  </si>
  <si>
    <t>ASILA</t>
  </si>
  <si>
    <t>05-171152-080</t>
  </si>
  <si>
    <t>SIDRA AIJAZ</t>
  </si>
  <si>
    <t>05-171152-007</t>
  </si>
  <si>
    <t>AMBER ASIF</t>
  </si>
  <si>
    <t>05-171152-096</t>
  </si>
  <si>
    <t>WAJEEHA HUMAYUN</t>
  </si>
  <si>
    <t>05-171152-045</t>
  </si>
  <si>
    <t>LARAIB MAQSOOD</t>
  </si>
  <si>
    <t>05-171152-087</t>
  </si>
  <si>
    <t>TAHREEM UMER</t>
  </si>
  <si>
    <t>05-171152-089</t>
  </si>
  <si>
    <t>TEHMINA HUSSAIN</t>
  </si>
  <si>
    <t>05-171152-098</t>
  </si>
  <si>
    <t>YUMNA HANIF</t>
  </si>
  <si>
    <t>05-171152-077</t>
  </si>
  <si>
    <t>SARAH TAMAR</t>
  </si>
  <si>
    <t>05-171152-051</t>
  </si>
  <si>
    <t>MARYAM MAJEED</t>
  </si>
  <si>
    <t>05-171152-062</t>
  </si>
  <si>
    <t>PALWASHA KHAN</t>
  </si>
  <si>
    <t>05-171152-032</t>
  </si>
  <si>
    <t>FATIMA SHAFIQ</t>
  </si>
  <si>
    <t>05-171152-081</t>
  </si>
  <si>
    <t>SUHA SAJJAD HUSSAIN</t>
  </si>
  <si>
    <t>05-171152-030</t>
  </si>
  <si>
    <t>FATIMA MIR MUHAMMADI</t>
  </si>
  <si>
    <t>05-171152-001</t>
  </si>
  <si>
    <t>AYESHA RAFIQUE</t>
  </si>
  <si>
    <t>05-171152-044</t>
  </si>
  <si>
    <t>LAHNIYA ABEER TAHIR</t>
  </si>
  <si>
    <t>05-171152-040</t>
  </si>
  <si>
    <t>KHALIFA JAMALUDDIN</t>
  </si>
  <si>
    <t>05-171152-099</t>
  </si>
  <si>
    <t>ZAINAB GHULAM MUHAMMAD</t>
  </si>
  <si>
    <t>05-171152-095</t>
  </si>
  <si>
    <t>WAGMA WAHID</t>
  </si>
  <si>
    <t>05-171152-053</t>
  </si>
  <si>
    <t>MARYUM ANIS UR RAHMAN</t>
  </si>
  <si>
    <t>05-171152-027</t>
  </si>
  <si>
    <t>FARIHA ABDUL REHMAN</t>
  </si>
  <si>
    <t>05-171152-026</t>
  </si>
  <si>
    <t>FAHEELA RIAZ</t>
  </si>
  <si>
    <t>05-171152-031</t>
  </si>
  <si>
    <t>FATIMA ISHRAT RAHMAN</t>
  </si>
  <si>
    <t>05-171152-028</t>
  </si>
  <si>
    <t>FARWA HASSAN</t>
  </si>
  <si>
    <t>05-171152-038</t>
  </si>
  <si>
    <t>IZA ABID</t>
  </si>
  <si>
    <t>05-171152-060</t>
  </si>
  <si>
    <t>MUMAIZA REHMAN</t>
  </si>
  <si>
    <t>05-171152-042</t>
  </si>
  <si>
    <t>05-171152-018</t>
  </si>
  <si>
    <t>ARSH-E-GUL</t>
  </si>
  <si>
    <t>05-171152-061</t>
  </si>
  <si>
    <t>ORUBA MOTIWALA</t>
  </si>
  <si>
    <t>05-171152-073</t>
  </si>
  <si>
    <t>SANIA ZEHRA</t>
  </si>
  <si>
    <t>05-171152-020</t>
  </si>
  <si>
    <t>ASMA ABDUL MAJEED</t>
  </si>
  <si>
    <t>05-171152-055</t>
  </si>
  <si>
    <t>MEHAK ALI</t>
  </si>
  <si>
    <t>05-171152-052</t>
  </si>
  <si>
    <t>MARYAM NAEEM</t>
  </si>
  <si>
    <t>05-171152-064</t>
  </si>
  <si>
    <t>RAMEESHA ANWAAR</t>
  </si>
  <si>
    <t>05-171152-072</t>
  </si>
  <si>
    <t>SANEELA AZIZ</t>
  </si>
  <si>
    <t>05-171152-010</t>
  </si>
  <si>
    <t>ANAYAL GUL</t>
  </si>
  <si>
    <t>05-171152-078</t>
  </si>
  <si>
    <t>SHAGUFTA SATTAR</t>
  </si>
  <si>
    <t>05-171152-024</t>
  </si>
  <si>
    <t>AZBAL FURAT</t>
  </si>
  <si>
    <t>05-171152-013</t>
  </si>
  <si>
    <t>ANUM</t>
  </si>
  <si>
    <t>05-171152-008</t>
  </si>
  <si>
    <t>AMNA MAQSOOD</t>
  </si>
  <si>
    <t>05-171152-103</t>
  </si>
  <si>
    <t>FASIHA BASHIR</t>
  </si>
  <si>
    <t>05-171152-047</t>
  </si>
  <si>
    <t>MAHISA JAVAID</t>
  </si>
  <si>
    <t>05-171152-022</t>
  </si>
  <si>
    <t>AYESHA WAKEEL</t>
  </si>
  <si>
    <t>05-171152-106</t>
  </si>
  <si>
    <t>SYED SHAHEER JAWAID</t>
  </si>
  <si>
    <t>05-171152-059</t>
  </si>
  <si>
    <t>MUHAMMAD SAJJAD SHAHID</t>
  </si>
  <si>
    <t>05-171152-093</t>
  </si>
  <si>
    <t>UZMA MIR</t>
  </si>
  <si>
    <t>05-171152-076</t>
  </si>
  <si>
    <t>SARAH SIRKHOT</t>
  </si>
  <si>
    <t>05-171152-035</t>
  </si>
  <si>
    <t>GHALIYA AMIN</t>
  </si>
  <si>
    <t>05-171152-023</t>
  </si>
  <si>
    <t>AYESHA SHABBIR</t>
  </si>
  <si>
    <t>05-171152-002</t>
  </si>
  <si>
    <t>AFSHEEN ABID</t>
  </si>
  <si>
    <t>05-171152-043</t>
  </si>
  <si>
    <t>KIRAN JABEEN</t>
  </si>
  <si>
    <t>05-171152-094</t>
  </si>
  <si>
    <t>UZMA IRSHAD</t>
  </si>
  <si>
    <t>05-171152-102</t>
  </si>
  <si>
    <t>MARVI SABIR</t>
  </si>
  <si>
    <t>05-171152-084</t>
  </si>
  <si>
    <t>SYEDA ALIZA JAFFRI</t>
  </si>
  <si>
    <t>05-171152-074</t>
  </si>
  <si>
    <t>SARA ALI</t>
  </si>
  <si>
    <t>05-171152-100</t>
  </si>
  <si>
    <t>ZAINAB IZZAH NASIR</t>
  </si>
  <si>
    <t>05-171152-107</t>
  </si>
  <si>
    <t>FALAH KHAN</t>
  </si>
  <si>
    <t>05-171152-011</t>
  </si>
  <si>
    <t>ANISA</t>
  </si>
  <si>
    <t>05-171152-105</t>
  </si>
  <si>
    <t>AMNA SAMAR</t>
  </si>
  <si>
    <t>05-171152-034</t>
  </si>
  <si>
    <t>FIZA EJAZ</t>
  </si>
  <si>
    <t>05-171152-083</t>
  </si>
  <si>
    <t>SUKAINA ZAFAR SIAL</t>
  </si>
  <si>
    <t>05-171152-050</t>
  </si>
  <si>
    <t>MARYAM</t>
  </si>
  <si>
    <t>05-171152-071</t>
  </si>
  <si>
    <t>SALIMAH HUSSAIN</t>
  </si>
  <si>
    <t>05-171152-014</t>
  </si>
  <si>
    <t>AREEBA HANIF</t>
  </si>
  <si>
    <t>05-171152-005</t>
  </si>
  <si>
    <t>ALINA JAVED SIDDIQUI</t>
  </si>
  <si>
    <t>05-171152-036</t>
  </si>
  <si>
    <t>HAFIZA QURAT UL AIN</t>
  </si>
  <si>
    <t>05-171152-041</t>
  </si>
  <si>
    <t>KINZA ZIA</t>
  </si>
  <si>
    <t>05-171152-091</t>
  </si>
  <si>
    <t>TOOBA WAHAB</t>
  </si>
  <si>
    <t>05-171152-090</t>
  </si>
  <si>
    <t>TEHREEM ADIL</t>
  </si>
  <si>
    <t>05-171152-068</t>
  </si>
  <si>
    <t>RUMSHA NASEER</t>
  </si>
  <si>
    <t>05-171152-079</t>
  </si>
  <si>
    <t>SHEEBA NAIMAT</t>
  </si>
  <si>
    <t>05-171152-070</t>
  </si>
  <si>
    <t>SAKINA MOHAMMAD HUSSAIN</t>
  </si>
  <si>
    <t>05-171152-097</t>
  </si>
  <si>
    <t>WARISHA ZAFAR</t>
  </si>
  <si>
    <t>05-171152-088</t>
  </si>
  <si>
    <t>TALIHA MUNIR</t>
  </si>
  <si>
    <t>05-171152-021</t>
  </si>
  <si>
    <t>AYESHA KHAN</t>
  </si>
  <si>
    <t>05-171152-015</t>
  </si>
  <si>
    <t>AREEBA SYED</t>
  </si>
  <si>
    <t>BS(Psychology) Fall 2015 to Spring 2019</t>
  </si>
  <si>
    <t>M.Phil (Professional Psychology) Fall 2017 - Spring 2019</t>
  </si>
  <si>
    <t>M.Phil (Professional Psychology) Spring 2017 - Fall 2018</t>
  </si>
  <si>
    <t>MS (Clinical Psychology) Spring 2017 - Fall 2018</t>
  </si>
  <si>
    <t>MS (Clinical Psychology) Fall 2017 - Spring 2019</t>
  </si>
  <si>
    <t>BS(Psychology) - Fall 2015 - Spring 2019</t>
  </si>
  <si>
    <t>BS(Psychology) - Spring 2016 - Fall 2019</t>
  </si>
  <si>
    <t xml:space="preserve"> </t>
  </si>
  <si>
    <t>Eligible Batches</t>
  </si>
  <si>
    <t>(STATE OF 17th CONVOCATION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</si>
</sst>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u/>
      <sz val="18"/>
      <name val="Arial Black"/>
      <family val="2"/>
    </font>
    <font>
      <b/>
      <u/>
      <sz val="18"/>
      <name val="Arial"/>
      <family val="2"/>
    </font>
    <font>
      <sz val="10"/>
      <name val="Arial"/>
      <family val="2"/>
    </font>
    <font>
      <b/>
      <u/>
      <sz val="14"/>
      <name val="Arial Black"/>
      <family val="2"/>
    </font>
    <font>
      <b/>
      <i/>
      <sz val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 Black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4"/>
      <name val="Arial Black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8"/>
      <color theme="8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Black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0"/>
      <name val="Arial Black"/>
      <family val="2"/>
    </font>
    <font>
      <u/>
      <sz val="16"/>
      <name val="Arial Black"/>
      <family val="2"/>
    </font>
    <font>
      <sz val="16"/>
      <name val="Arial Black"/>
      <family val="2"/>
    </font>
    <font>
      <sz val="11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 Black"/>
      <family val="2"/>
    </font>
    <font>
      <sz val="10"/>
      <name val="Arial"/>
      <family val="2"/>
    </font>
    <font>
      <b/>
      <u/>
      <sz val="16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5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8" fillId="0" borderId="0"/>
  </cellStyleXfs>
  <cellXfs count="209">
    <xf numFmtId="0" fontId="0" fillId="0" borderId="0" xfId="0"/>
    <xf numFmtId="0" fontId="3" fillId="0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3" fillId="7" borderId="0" xfId="1" applyFont="1" applyFill="1" applyAlignment="1" applyProtection="1">
      <alignment horizontal="left" vertical="center"/>
      <protection hidden="1"/>
    </xf>
    <xf numFmtId="0" fontId="15" fillId="8" borderId="5" xfId="1" applyFont="1" applyFill="1" applyBorder="1" applyAlignment="1" applyProtection="1">
      <alignment horizontal="center" vertical="center"/>
      <protection hidden="1"/>
    </xf>
    <xf numFmtId="0" fontId="12" fillId="8" borderId="5" xfId="1" applyFont="1" applyFill="1" applyBorder="1" applyAlignment="1" applyProtection="1">
      <alignment horizontal="left" vertical="center"/>
      <protection hidden="1"/>
    </xf>
    <xf numFmtId="0" fontId="12" fillId="8" borderId="5" xfId="1" applyFont="1" applyFill="1" applyBorder="1" applyAlignment="1" applyProtection="1">
      <alignment horizontal="center" vertical="center" wrapText="1"/>
      <protection hidden="1"/>
    </xf>
    <xf numFmtId="0" fontId="15" fillId="8" borderId="5" xfId="1" applyFont="1" applyFill="1" applyBorder="1" applyAlignment="1" applyProtection="1">
      <alignment horizontal="center" vertical="center" wrapText="1"/>
      <protection hidden="1"/>
    </xf>
    <xf numFmtId="0" fontId="16" fillId="0" borderId="5" xfId="1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7" fillId="0" borderId="5" xfId="1" applyFont="1" applyFill="1" applyBorder="1" applyAlignment="1" applyProtection="1">
      <alignment horizontal="left" vertical="center"/>
      <protection hidden="1"/>
    </xf>
    <xf numFmtId="0" fontId="3" fillId="0" borderId="5" xfId="1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 applyProtection="1">
      <alignment horizontal="center" vertical="center"/>
      <protection hidden="1"/>
    </xf>
    <xf numFmtId="164" fontId="12" fillId="0" borderId="5" xfId="1" quotePrefix="1" applyNumberFormat="1" applyFont="1" applyFill="1" applyBorder="1" applyAlignment="1" applyProtection="1">
      <alignment horizontal="center" vertical="center"/>
      <protection hidden="1"/>
    </xf>
    <xf numFmtId="1" fontId="12" fillId="0" borderId="5" xfId="1" quotePrefix="1" applyNumberFormat="1" applyFont="1" applyFill="1" applyBorder="1" applyAlignment="1" applyProtection="1">
      <alignment horizontal="center" vertical="center"/>
      <protection hidden="1"/>
    </xf>
    <xf numFmtId="2" fontId="3" fillId="0" borderId="5" xfId="1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18" fillId="7" borderId="5" xfId="1" applyFont="1" applyFill="1" applyBorder="1" applyAlignment="1" applyProtection="1">
      <alignment horizontal="left" vertical="center"/>
      <protection hidden="1"/>
    </xf>
    <xf numFmtId="0" fontId="18" fillId="7" borderId="5" xfId="1" applyFont="1" applyFill="1" applyBorder="1" applyAlignment="1" applyProtection="1">
      <alignment horizontal="center" vertical="center"/>
      <protection hidden="1"/>
    </xf>
    <xf numFmtId="0" fontId="3" fillId="7" borderId="5" xfId="1" applyFont="1" applyFill="1" applyBorder="1" applyAlignment="1" applyProtection="1">
      <alignment horizontal="left" vertical="center"/>
      <protection hidden="1"/>
    </xf>
    <xf numFmtId="0" fontId="16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7" borderId="0" xfId="1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Border="1" applyAlignment="1" applyProtection="1">
      <alignment horizontal="center" vertical="center"/>
      <protection hidden="1"/>
    </xf>
    <xf numFmtId="164" fontId="12" fillId="0" borderId="0" xfId="1" quotePrefix="1" applyNumberFormat="1" applyFont="1" applyFill="1" applyBorder="1" applyAlignment="1" applyProtection="1">
      <alignment horizontal="center" vertical="center"/>
      <protection hidden="1"/>
    </xf>
    <xf numFmtId="1" fontId="12" fillId="0" borderId="0" xfId="1" quotePrefix="1" applyNumberFormat="1" applyFont="1" applyFill="1" applyBorder="1" applyAlignment="1" applyProtection="1">
      <alignment horizontal="center" vertical="center"/>
      <protection hidden="1"/>
    </xf>
    <xf numFmtId="2" fontId="3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19" fillId="7" borderId="5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horizontal="left" vertical="center"/>
      <protection hidden="1"/>
    </xf>
    <xf numFmtId="0" fontId="22" fillId="0" borderId="12" xfId="1" applyFont="1" applyFill="1" applyBorder="1" applyAlignment="1" applyProtection="1">
      <alignment horizontal="center" vertical="center"/>
      <protection hidden="1"/>
    </xf>
    <xf numFmtId="0" fontId="12" fillId="0" borderId="12" xfId="1" applyFont="1" applyFill="1" applyBorder="1" applyAlignment="1" applyProtection="1">
      <alignment horizontal="center" vertical="center"/>
      <protection hidden="1"/>
    </xf>
    <xf numFmtId="0" fontId="23" fillId="4" borderId="0" xfId="1" applyFont="1" applyFill="1" applyBorder="1" applyAlignment="1" applyProtection="1">
      <alignment vertical="center"/>
      <protection hidden="1"/>
    </xf>
    <xf numFmtId="0" fontId="24" fillId="4" borderId="0" xfId="1" applyFont="1" applyFill="1" applyBorder="1" applyAlignment="1" applyProtection="1">
      <alignment horizontal="center" vertical="center"/>
      <protection hidden="1"/>
    </xf>
    <xf numFmtId="0" fontId="22" fillId="4" borderId="0" xfId="1" applyFont="1" applyFill="1" applyBorder="1" applyAlignment="1" applyProtection="1">
      <alignment horizontal="center" vertical="center"/>
      <protection hidden="1"/>
    </xf>
    <xf numFmtId="0" fontId="23" fillId="4" borderId="0" xfId="1" applyFont="1" applyFill="1" applyBorder="1" applyAlignment="1" applyProtection="1">
      <alignment horizontal="center" vertical="center"/>
      <protection hidden="1"/>
    </xf>
    <xf numFmtId="0" fontId="22" fillId="4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19" fillId="7" borderId="13" xfId="1" applyFont="1" applyFill="1" applyBorder="1" applyAlignment="1" applyProtection="1">
      <alignment horizontal="left" vertical="center"/>
      <protection hidden="1"/>
    </xf>
    <xf numFmtId="0" fontId="3" fillId="7" borderId="14" xfId="1" applyFont="1" applyFill="1" applyBorder="1" applyAlignment="1" applyProtection="1">
      <alignment horizontal="center" vertical="center"/>
      <protection hidden="1"/>
    </xf>
    <xf numFmtId="0" fontId="9" fillId="7" borderId="14" xfId="1" applyFont="1" applyFill="1" applyBorder="1" applyAlignment="1" applyProtection="1">
      <alignment horizontal="center" vertical="center"/>
      <protection hidden="1"/>
    </xf>
    <xf numFmtId="0" fontId="20" fillId="4" borderId="5" xfId="1" applyFont="1" applyFill="1" applyBorder="1" applyAlignment="1" applyProtection="1">
      <alignment horizontal="left" vertical="center"/>
      <protection hidden="1"/>
    </xf>
    <xf numFmtId="0" fontId="20" fillId="7" borderId="5" xfId="1" applyFont="1" applyFill="1" applyBorder="1" applyAlignment="1" applyProtection="1">
      <alignment vertical="center"/>
      <protection hidden="1"/>
    </xf>
    <xf numFmtId="0" fontId="20" fillId="7" borderId="5" xfId="1" applyFont="1" applyFill="1" applyBorder="1" applyAlignment="1" applyProtection="1">
      <alignment horizontal="center" vertical="center"/>
      <protection hidden="1"/>
    </xf>
    <xf numFmtId="0" fontId="25" fillId="7" borderId="5" xfId="1" applyFont="1" applyFill="1" applyBorder="1" applyAlignment="1" applyProtection="1">
      <alignment horizontal="center" vertical="center"/>
      <protection hidden="1"/>
    </xf>
    <xf numFmtId="0" fontId="3" fillId="7" borderId="5" xfId="1" applyFont="1" applyFill="1" applyBorder="1" applyAlignment="1" applyProtection="1">
      <alignment horizontal="center" vertical="center"/>
      <protection hidden="1"/>
    </xf>
    <xf numFmtId="0" fontId="3" fillId="7" borderId="0" xfId="1" applyFont="1" applyFill="1" applyBorder="1" applyAlignment="1" applyProtection="1">
      <alignment horizontal="center" vertical="center"/>
      <protection hidden="1"/>
    </xf>
    <xf numFmtId="0" fontId="26" fillId="7" borderId="0" xfId="1" applyFont="1" applyFill="1" applyBorder="1" applyAlignment="1" applyProtection="1">
      <alignment vertical="center"/>
      <protection hidden="1"/>
    </xf>
    <xf numFmtId="0" fontId="19" fillId="7" borderId="15" xfId="1" applyFont="1" applyFill="1" applyBorder="1" applyAlignment="1" applyProtection="1">
      <alignment horizontal="left" vertical="center"/>
      <protection hidden="1"/>
    </xf>
    <xf numFmtId="0" fontId="9" fillId="7" borderId="0" xfId="1" applyFont="1" applyFill="1" applyBorder="1" applyAlignment="1" applyProtection="1">
      <alignment horizontal="center" vertical="center"/>
      <protection hidden="1"/>
    </xf>
    <xf numFmtId="0" fontId="19" fillId="7" borderId="16" xfId="1" applyFont="1" applyFill="1" applyBorder="1" applyAlignment="1" applyProtection="1">
      <alignment horizontal="center" vertical="center"/>
      <protection hidden="1"/>
    </xf>
    <xf numFmtId="0" fontId="27" fillId="7" borderId="12" xfId="1" applyFont="1" applyFill="1" applyBorder="1" applyAlignment="1" applyProtection="1">
      <alignment horizontal="center" vertical="center"/>
      <protection hidden="1"/>
    </xf>
    <xf numFmtId="0" fontId="9" fillId="7" borderId="12" xfId="1" applyFont="1" applyFill="1" applyBorder="1" applyAlignment="1" applyProtection="1">
      <alignment horizontal="center" vertical="center"/>
      <protection hidden="1"/>
    </xf>
    <xf numFmtId="0" fontId="19" fillId="7" borderId="5" xfId="1" applyFont="1" applyFill="1" applyBorder="1" applyAlignment="1" applyProtection="1">
      <alignment horizontal="left" vertical="center"/>
      <protection hidden="1"/>
    </xf>
    <xf numFmtId="0" fontId="27" fillId="7" borderId="5" xfId="1" applyFont="1" applyFill="1" applyBorder="1" applyAlignment="1" applyProtection="1">
      <alignment horizontal="center" vertical="center"/>
      <protection hidden="1"/>
    </xf>
    <xf numFmtId="0" fontId="3" fillId="4" borderId="0" xfId="1" applyFont="1" applyFill="1" applyAlignment="1" applyProtection="1">
      <alignment horizontal="center" vertical="center"/>
      <protection hidden="1"/>
    </xf>
    <xf numFmtId="0" fontId="22" fillId="4" borderId="0" xfId="1" applyFont="1" applyFill="1" applyAlignment="1" applyProtection="1">
      <alignment horizontal="center" vertical="center"/>
      <protection hidden="1"/>
    </xf>
    <xf numFmtId="0" fontId="12" fillId="7" borderId="0" xfId="1" applyFont="1" applyFill="1" applyAlignment="1" applyProtection="1">
      <alignment horizontal="center" vertical="center"/>
      <protection hidden="1"/>
    </xf>
    <xf numFmtId="0" fontId="15" fillId="7" borderId="0" xfId="1" applyFont="1" applyFill="1" applyAlignment="1" applyProtection="1">
      <alignment horizontal="left" vertical="center"/>
      <protection hidden="1"/>
    </xf>
    <xf numFmtId="0" fontId="18" fillId="7" borderId="0" xfId="1" applyFont="1" applyFill="1" applyAlignment="1" applyProtection="1">
      <alignment horizontal="left" vertical="center"/>
      <protection hidden="1"/>
    </xf>
    <xf numFmtId="0" fontId="18" fillId="7" borderId="0" xfId="1" applyFont="1" applyFill="1" applyAlignment="1" applyProtection="1">
      <alignment horizontal="center" vertical="center"/>
      <protection hidden="1"/>
    </xf>
    <xf numFmtId="0" fontId="15" fillId="7" borderId="0" xfId="1" applyFont="1" applyFill="1" applyAlignment="1" applyProtection="1">
      <alignment horizontal="center" vertical="center"/>
      <protection hidden="1"/>
    </xf>
    <xf numFmtId="0" fontId="15" fillId="8" borderId="11" xfId="1" applyFont="1" applyFill="1" applyBorder="1" applyAlignment="1" applyProtection="1">
      <alignment horizontal="center" vertical="center"/>
      <protection hidden="1"/>
    </xf>
    <xf numFmtId="0" fontId="12" fillId="8" borderId="11" xfId="1" applyFont="1" applyFill="1" applyBorder="1" applyAlignment="1" applyProtection="1">
      <alignment horizontal="left" vertical="center"/>
      <protection hidden="1"/>
    </xf>
    <xf numFmtId="0" fontId="12" fillId="8" borderId="11" xfId="1" applyFont="1" applyFill="1" applyBorder="1" applyAlignment="1" applyProtection="1">
      <alignment horizontal="center" vertical="center" wrapText="1"/>
      <protection hidden="1"/>
    </xf>
    <xf numFmtId="0" fontId="15" fillId="8" borderId="11" xfId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3" fillId="8" borderId="5" xfId="1" applyFont="1" applyFill="1" applyBorder="1" applyAlignment="1" applyProtection="1">
      <alignment horizontal="center" vertical="center" wrapText="1"/>
      <protection hidden="1"/>
    </xf>
    <xf numFmtId="0" fontId="23" fillId="8" borderId="11" xfId="1" applyFont="1" applyFill="1" applyBorder="1" applyAlignment="1" applyProtection="1">
      <alignment horizontal="center" vertical="center" wrapText="1"/>
      <protection hidden="1"/>
    </xf>
    <xf numFmtId="0" fontId="12" fillId="0" borderId="5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23" fillId="4" borderId="5" xfId="1" applyFont="1" applyFill="1" applyBorder="1" applyAlignment="1" applyProtection="1">
      <alignment vertical="center"/>
      <protection hidden="1"/>
    </xf>
    <xf numFmtId="0" fontId="22" fillId="4" borderId="5" xfId="1" applyFont="1" applyFill="1" applyBorder="1" applyAlignment="1" applyProtection="1">
      <alignment horizontal="center" vertical="center"/>
      <protection hidden="1"/>
    </xf>
    <xf numFmtId="0" fontId="23" fillId="4" borderId="5" xfId="1" applyFont="1" applyFill="1" applyBorder="1" applyAlignment="1" applyProtection="1">
      <alignment horizontal="center" vertical="center"/>
      <protection hidden="1"/>
    </xf>
    <xf numFmtId="0" fontId="22" fillId="4" borderId="5" xfId="1" applyFont="1" applyFill="1" applyBorder="1" applyAlignment="1" applyProtection="1">
      <alignment vertical="center"/>
      <protection hidden="1"/>
    </xf>
    <xf numFmtId="0" fontId="23" fillId="4" borderId="5" xfId="1" applyFont="1" applyFill="1" applyBorder="1" applyAlignment="1" applyProtection="1">
      <alignment horizontal="left" vertical="center"/>
      <protection hidden="1"/>
    </xf>
    <xf numFmtId="0" fontId="22" fillId="4" borderId="5" xfId="1" applyFont="1" applyFill="1" applyBorder="1" applyAlignment="1" applyProtection="1">
      <alignment horizontal="left" vertical="center"/>
      <protection hidden="1"/>
    </xf>
    <xf numFmtId="0" fontId="22" fillId="4" borderId="0" xfId="1" applyFont="1" applyFill="1" applyBorder="1" applyAlignment="1" applyProtection="1">
      <alignment horizontal="left" vertical="center"/>
      <protection hidden="1"/>
    </xf>
    <xf numFmtId="2" fontId="0" fillId="0" borderId="18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1" fillId="7" borderId="0" xfId="1" applyFont="1" applyFill="1" applyAlignment="1" applyProtection="1">
      <alignment horizontal="left" vertical="center"/>
      <protection hidden="1"/>
    </xf>
    <xf numFmtId="0" fontId="32" fillId="4" borderId="0" xfId="1" applyFont="1" applyFill="1" applyBorder="1" applyAlignment="1" applyProtection="1">
      <alignment horizontal="left" vertical="center"/>
      <protection hidden="1"/>
    </xf>
    <xf numFmtId="0" fontId="32" fillId="7" borderId="0" xfId="1" applyFont="1" applyFill="1" applyBorder="1" applyAlignment="1" applyProtection="1">
      <alignment horizontal="left" vertical="center"/>
      <protection hidden="1"/>
    </xf>
    <xf numFmtId="0" fontId="0" fillId="6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12" fillId="6" borderId="5" xfId="1" quotePrefix="1" applyNumberFormat="1" applyFont="1" applyFill="1" applyBorder="1" applyAlignment="1" applyProtection="1">
      <alignment horizontal="center" vertical="center"/>
      <protection hidden="1"/>
    </xf>
    <xf numFmtId="1" fontId="12" fillId="6" borderId="5" xfId="1" quotePrefix="1" applyNumberFormat="1" applyFont="1" applyFill="1" applyBorder="1" applyAlignment="1" applyProtection="1">
      <alignment horizontal="center" vertical="center"/>
      <protection hidden="1"/>
    </xf>
    <xf numFmtId="0" fontId="3" fillId="6" borderId="5" xfId="1" applyFont="1" applyFill="1" applyBorder="1" applyAlignment="1" applyProtection="1">
      <alignment horizontal="center" vertical="center"/>
      <protection hidden="1"/>
    </xf>
    <xf numFmtId="0" fontId="12" fillId="6" borderId="5" xfId="1" applyFont="1" applyFill="1" applyBorder="1" applyAlignment="1" applyProtection="1">
      <alignment horizontal="center" vertical="center"/>
      <protection hidden="1"/>
    </xf>
    <xf numFmtId="0" fontId="17" fillId="6" borderId="5" xfId="1" applyFont="1" applyFill="1" applyBorder="1" applyAlignment="1" applyProtection="1">
      <alignment horizontal="left" vertical="center"/>
      <protection hidden="1"/>
    </xf>
    <xf numFmtId="0" fontId="33" fillId="7" borderId="0" xfId="1" applyFont="1" applyFill="1" applyAlignment="1" applyProtection="1">
      <alignment horizontal="left" vertical="center"/>
      <protection hidden="1"/>
    </xf>
    <xf numFmtId="0" fontId="24" fillId="4" borderId="5" xfId="1" applyFont="1" applyFill="1" applyBorder="1" applyAlignment="1" applyProtection="1">
      <alignment horizontal="center" vertical="center"/>
      <protection hidden="1"/>
    </xf>
    <xf numFmtId="0" fontId="18" fillId="0" borderId="5" xfId="1" applyFont="1" applyFill="1" applyBorder="1" applyAlignment="1" applyProtection="1">
      <alignment vertical="center"/>
      <protection hidden="1"/>
    </xf>
    <xf numFmtId="0" fontId="18" fillId="0" borderId="5" xfId="1" applyFont="1" applyFill="1" applyBorder="1" applyAlignment="1" applyProtection="1">
      <alignment horizontal="center" vertical="center"/>
      <protection hidden="1"/>
    </xf>
    <xf numFmtId="0" fontId="18" fillId="0" borderId="5" xfId="1" applyFont="1" applyFill="1" applyBorder="1" applyAlignment="1" applyProtection="1">
      <alignment horizontal="left" vertical="center"/>
      <protection hidden="1"/>
    </xf>
    <xf numFmtId="0" fontId="18" fillId="0" borderId="0" xfId="1" applyFont="1" applyFill="1" applyBorder="1" applyAlignment="1" applyProtection="1">
      <alignment horizontal="left" vertical="center"/>
      <protection hidden="1"/>
    </xf>
    <xf numFmtId="0" fontId="18" fillId="0" borderId="0" xfId="1" applyFont="1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4" fillId="0" borderId="0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/>
      <protection hidden="1"/>
    </xf>
    <xf numFmtId="0" fontId="0" fillId="6" borderId="0" xfId="0" applyFill="1" applyBorder="1"/>
    <xf numFmtId="0" fontId="3" fillId="7" borderId="14" xfId="1" applyFont="1" applyFill="1" applyBorder="1" applyAlignment="1" applyProtection="1">
      <alignment horizontal="center"/>
      <protection hidden="1"/>
    </xf>
    <xf numFmtId="0" fontId="9" fillId="7" borderId="14" xfId="1" applyFont="1" applyFill="1" applyBorder="1" applyAlignment="1" applyProtection="1">
      <alignment horizontal="center"/>
      <protection hidden="1"/>
    </xf>
    <xf numFmtId="0" fontId="20" fillId="4" borderId="5" xfId="1" applyFont="1" applyFill="1" applyBorder="1" applyAlignment="1" applyProtection="1">
      <alignment horizontal="left"/>
      <protection hidden="1"/>
    </xf>
    <xf numFmtId="0" fontId="20" fillId="7" borderId="5" xfId="1" applyFont="1" applyFill="1" applyBorder="1" applyProtection="1">
      <protection hidden="1"/>
    </xf>
    <xf numFmtId="0" fontId="20" fillId="7" borderId="5" xfId="1" applyFont="1" applyFill="1" applyBorder="1" applyAlignment="1" applyProtection="1">
      <alignment horizontal="center"/>
      <protection hidden="1"/>
    </xf>
    <xf numFmtId="0" fontId="25" fillId="7" borderId="5" xfId="1" applyFont="1" applyFill="1" applyBorder="1" applyAlignment="1" applyProtection="1">
      <alignment horizontal="center"/>
      <protection hidden="1"/>
    </xf>
    <xf numFmtId="0" fontId="3" fillId="7" borderId="5" xfId="1" applyFont="1" applyFill="1" applyBorder="1" applyAlignment="1" applyProtection="1">
      <alignment horizontal="center"/>
      <protection hidden="1"/>
    </xf>
    <xf numFmtId="0" fontId="3" fillId="7" borderId="0" xfId="1" applyFont="1" applyFill="1" applyBorder="1" applyAlignment="1" applyProtection="1">
      <alignment horizontal="center"/>
      <protection hidden="1"/>
    </xf>
    <xf numFmtId="0" fontId="9" fillId="7" borderId="0" xfId="1" applyFont="1" applyFill="1" applyBorder="1" applyAlignment="1" applyProtection="1">
      <alignment horizontal="center"/>
      <protection hidden="1"/>
    </xf>
    <xf numFmtId="0" fontId="27" fillId="7" borderId="12" xfId="1" applyFont="1" applyFill="1" applyBorder="1" applyAlignment="1" applyProtection="1">
      <alignment horizontal="center"/>
      <protection hidden="1"/>
    </xf>
    <xf numFmtId="0" fontId="9" fillId="7" borderId="12" xfId="1" applyFont="1" applyFill="1" applyBorder="1" applyAlignment="1" applyProtection="1">
      <alignment horizontal="center"/>
      <protection hidden="1"/>
    </xf>
    <xf numFmtId="0" fontId="19" fillId="7" borderId="5" xfId="1" applyFont="1" applyFill="1" applyBorder="1" applyAlignment="1" applyProtection="1">
      <alignment horizontal="left"/>
      <protection hidden="1"/>
    </xf>
    <xf numFmtId="0" fontId="27" fillId="7" borderId="5" xfId="1" applyFont="1" applyFill="1" applyBorder="1" applyAlignment="1" applyProtection="1">
      <alignment horizont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hidden="1"/>
    </xf>
    <xf numFmtId="0" fontId="15" fillId="8" borderId="5" xfId="1" applyFont="1" applyFill="1" applyBorder="1" applyAlignment="1" applyProtection="1">
      <alignment horizontal="center" vertical="center" wrapText="1"/>
      <protection hidden="1"/>
    </xf>
    <xf numFmtId="0" fontId="15" fillId="8" borderId="11" xfId="1" applyFont="1" applyFill="1" applyBorder="1" applyAlignment="1" applyProtection="1">
      <alignment horizontal="center" vertical="center" wrapText="1"/>
      <protection hidden="1"/>
    </xf>
    <xf numFmtId="0" fontId="15" fillId="8" borderId="2" xfId="1" applyFont="1" applyFill="1" applyBorder="1" applyAlignment="1" applyProtection="1">
      <alignment horizontal="center" vertical="center" wrapText="1"/>
      <protection hidden="1"/>
    </xf>
    <xf numFmtId="0" fontId="15" fillId="8" borderId="17" xfId="1" applyFont="1" applyFill="1" applyBorder="1" applyAlignment="1" applyProtection="1">
      <alignment horizontal="center" vertical="center" wrapText="1"/>
      <protection hidden="1"/>
    </xf>
    <xf numFmtId="0" fontId="22" fillId="7" borderId="14" xfId="0" applyFont="1" applyFill="1" applyBorder="1" applyAlignment="1" applyProtection="1">
      <alignment horizontal="center"/>
      <protection hidden="1"/>
    </xf>
    <xf numFmtId="0" fontId="9" fillId="7" borderId="14" xfId="0" applyFont="1" applyFill="1" applyBorder="1" applyAlignment="1" applyProtection="1">
      <alignment horizontal="center"/>
      <protection hidden="1"/>
    </xf>
    <xf numFmtId="0" fontId="22" fillId="7" borderId="14" xfId="0" applyFont="1" applyFill="1" applyBorder="1" applyAlignment="1" applyProtection="1">
      <alignment horizontal="right"/>
      <protection hidden="1"/>
    </xf>
    <xf numFmtId="0" fontId="22" fillId="7" borderId="14" xfId="0" applyFont="1" applyFill="1" applyBorder="1" applyAlignment="1" applyProtection="1">
      <alignment horizontal="left"/>
      <protection hidden="1"/>
    </xf>
    <xf numFmtId="0" fontId="22" fillId="7" borderId="14" xfId="0" applyFont="1" applyFill="1" applyBorder="1" applyAlignment="1" applyProtection="1">
      <protection hidden="1"/>
    </xf>
    <xf numFmtId="0" fontId="23" fillId="7" borderId="14" xfId="0" applyFont="1" applyFill="1" applyBorder="1" applyAlignment="1" applyProtection="1">
      <alignment horizontal="left"/>
      <protection hidden="1"/>
    </xf>
    <xf numFmtId="0" fontId="22" fillId="4" borderId="14" xfId="0" applyFont="1" applyFill="1" applyBorder="1" applyAlignment="1" applyProtection="1">
      <alignment horizontal="left"/>
      <protection hidden="1"/>
    </xf>
    <xf numFmtId="0" fontId="22" fillId="4" borderId="21" xfId="0" applyFont="1" applyFill="1" applyBorder="1" applyAlignment="1" applyProtection="1">
      <alignment horizontal="left"/>
      <protection hidden="1"/>
    </xf>
    <xf numFmtId="0" fontId="22" fillId="7" borderId="0" xfId="0" applyFont="1" applyFill="1" applyBorder="1" applyAlignment="1" applyProtection="1">
      <alignment horizontal="center"/>
      <protection hidden="1"/>
    </xf>
    <xf numFmtId="0" fontId="9" fillId="7" borderId="0" xfId="0" applyFont="1" applyFill="1" applyBorder="1" applyAlignment="1" applyProtection="1">
      <alignment horizontal="center"/>
      <protection hidden="1"/>
    </xf>
    <xf numFmtId="0" fontId="22" fillId="4" borderId="0" xfId="0" applyFont="1" applyFill="1" applyBorder="1" applyAlignment="1" applyProtection="1">
      <alignment horizontal="right"/>
      <protection hidden="1"/>
    </xf>
    <xf numFmtId="0" fontId="22" fillId="4" borderId="0" xfId="0" applyFont="1" applyFill="1" applyBorder="1" applyAlignment="1" applyProtection="1">
      <alignment horizontal="left"/>
      <protection hidden="1"/>
    </xf>
    <xf numFmtId="0" fontId="22" fillId="7" borderId="0" xfId="0" applyFont="1" applyFill="1" applyBorder="1" applyAlignment="1" applyProtection="1">
      <protection hidden="1"/>
    </xf>
    <xf numFmtId="0" fontId="23" fillId="7" borderId="0" xfId="0" applyFont="1" applyFill="1" applyBorder="1" applyAlignment="1" applyProtection="1">
      <alignment horizontal="left"/>
      <protection hidden="1"/>
    </xf>
    <xf numFmtId="0" fontId="22" fillId="4" borderId="22" xfId="0" applyFont="1" applyFill="1" applyBorder="1" applyAlignment="1" applyProtection="1">
      <alignment horizontal="left"/>
      <protection hidden="1"/>
    </xf>
    <xf numFmtId="0" fontId="9" fillId="7" borderId="12" xfId="0" applyFont="1" applyFill="1" applyBorder="1" applyAlignment="1" applyProtection="1">
      <alignment horizontal="center"/>
      <protection hidden="1"/>
    </xf>
    <xf numFmtId="0" fontId="23" fillId="7" borderId="12" xfId="0" applyFont="1" applyFill="1" applyBorder="1" applyAlignment="1" applyProtection="1">
      <alignment horizontal="right"/>
      <protection hidden="1"/>
    </xf>
    <xf numFmtId="0" fontId="22" fillId="7" borderId="12" xfId="0" applyFont="1" applyFill="1" applyBorder="1" applyAlignment="1" applyProtection="1">
      <alignment horizontal="left"/>
      <protection hidden="1"/>
    </xf>
    <xf numFmtId="0" fontId="22" fillId="7" borderId="12" xfId="0" applyFont="1" applyFill="1" applyBorder="1" applyAlignment="1" applyProtection="1">
      <protection hidden="1"/>
    </xf>
    <xf numFmtId="0" fontId="24" fillId="7" borderId="12" xfId="0" applyFont="1" applyFill="1" applyBorder="1" applyAlignment="1" applyProtection="1">
      <alignment horizontal="center"/>
      <protection hidden="1"/>
    </xf>
    <xf numFmtId="0" fontId="23" fillId="7" borderId="12" xfId="0" applyFont="1" applyFill="1" applyBorder="1" applyAlignment="1" applyProtection="1">
      <protection hidden="1"/>
    </xf>
    <xf numFmtId="0" fontId="23" fillId="7" borderId="12" xfId="0" applyFont="1" applyFill="1" applyBorder="1" applyAlignment="1" applyProtection="1">
      <alignment horizontal="left"/>
      <protection hidden="1"/>
    </xf>
    <xf numFmtId="0" fontId="23" fillId="7" borderId="12" xfId="0" applyFont="1" applyFill="1" applyBorder="1" applyAlignment="1" applyProtection="1">
      <alignment horizontal="center"/>
      <protection hidden="1"/>
    </xf>
    <xf numFmtId="0" fontId="23" fillId="7" borderId="23" xfId="0" applyFont="1" applyFill="1" applyBorder="1" applyAlignment="1" applyProtection="1">
      <alignment horizontal="left"/>
      <protection hidden="1"/>
    </xf>
    <xf numFmtId="0" fontId="15" fillId="4" borderId="2" xfId="1" applyFont="1" applyFill="1" applyBorder="1" applyAlignment="1" applyProtection="1">
      <alignment horizontal="center" vertical="center" wrapText="1"/>
      <protection hidden="1"/>
    </xf>
    <xf numFmtId="0" fontId="30" fillId="4" borderId="2" xfId="0" applyFont="1" applyFill="1" applyBorder="1" applyAlignment="1">
      <alignment horizontal="center" vertical="center"/>
    </xf>
    <xf numFmtId="0" fontId="3" fillId="4" borderId="5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15" fillId="4" borderId="0" xfId="1" applyFont="1" applyFill="1" applyAlignment="1" applyProtection="1">
      <alignment horizontal="center" vertical="center"/>
      <protection hidden="1"/>
    </xf>
    <xf numFmtId="0" fontId="18" fillId="4" borderId="0" xfId="1" applyFont="1" applyFill="1" applyAlignment="1" applyProtection="1">
      <alignment horizontal="left" vertical="center"/>
      <protection hidden="1"/>
    </xf>
    <xf numFmtId="0" fontId="31" fillId="4" borderId="0" xfId="1" applyFont="1" applyFill="1" applyAlignment="1" applyProtection="1">
      <alignment horizontal="left" vertical="center"/>
      <protection hidden="1"/>
    </xf>
    <xf numFmtId="0" fontId="22" fillId="7" borderId="5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19" fillId="4" borderId="2" xfId="1" applyFont="1" applyFill="1" applyBorder="1" applyAlignment="1" applyProtection="1">
      <alignment horizontal="left" vertical="center"/>
      <protection hidden="1"/>
    </xf>
    <xf numFmtId="0" fontId="19" fillId="4" borderId="3" xfId="1" applyFont="1" applyFill="1" applyBorder="1" applyAlignment="1" applyProtection="1">
      <alignment horizontal="left" vertical="center"/>
      <protection hidden="1"/>
    </xf>
    <xf numFmtId="0" fontId="19" fillId="4" borderId="4" xfId="1" applyFont="1" applyFill="1" applyBorder="1" applyAlignment="1" applyProtection="1">
      <alignment horizontal="left" vertical="center"/>
      <protection hidden="1"/>
    </xf>
    <xf numFmtId="0" fontId="19" fillId="7" borderId="5" xfId="1" applyFont="1" applyFill="1" applyBorder="1" applyAlignment="1" applyProtection="1">
      <alignment horizontal="left" vertical="center"/>
      <protection hidden="1"/>
    </xf>
    <xf numFmtId="0" fontId="11" fillId="7" borderId="0" xfId="1" applyFont="1" applyFill="1" applyAlignment="1" applyProtection="1">
      <alignment horizontal="center" vertical="center" wrapText="1"/>
      <protection hidden="1"/>
    </xf>
    <xf numFmtId="0" fontId="28" fillId="7" borderId="0" xfId="1" applyFont="1" applyFill="1" applyAlignment="1" applyProtection="1">
      <alignment horizontal="center" vertical="center" wrapText="1"/>
      <protection hidden="1"/>
    </xf>
    <xf numFmtId="0" fontId="37" fillId="7" borderId="1" xfId="1" applyFont="1" applyFill="1" applyBorder="1" applyAlignment="1" applyProtection="1">
      <alignment horizontal="center" vertical="center"/>
      <protection hidden="1"/>
    </xf>
    <xf numFmtId="0" fontId="12" fillId="8" borderId="5" xfId="1" applyFont="1" applyFill="1" applyBorder="1" applyAlignment="1" applyProtection="1">
      <alignment horizontal="center" vertical="center" wrapText="1"/>
      <protection hidden="1"/>
    </xf>
    <xf numFmtId="0" fontId="12" fillId="8" borderId="11" xfId="1" applyFont="1" applyFill="1" applyBorder="1" applyAlignment="1" applyProtection="1">
      <alignment horizontal="center" vertical="center" wrapText="1"/>
      <protection hidden="1"/>
    </xf>
    <xf numFmtId="0" fontId="15" fillId="8" borderId="5" xfId="1" applyFont="1" applyFill="1" applyBorder="1" applyAlignment="1" applyProtection="1">
      <alignment horizontal="center" vertical="center" wrapText="1"/>
      <protection hidden="1"/>
    </xf>
    <xf numFmtId="0" fontId="15" fillId="8" borderId="11" xfId="1" applyFont="1" applyFill="1" applyBorder="1" applyAlignment="1" applyProtection="1">
      <alignment horizontal="center" vertical="center" wrapText="1"/>
      <protection hidden="1"/>
    </xf>
    <xf numFmtId="0" fontId="15" fillId="8" borderId="5" xfId="1" applyFont="1" applyFill="1" applyBorder="1" applyAlignment="1" applyProtection="1">
      <alignment horizontal="left" vertical="center" wrapText="1"/>
      <protection hidden="1"/>
    </xf>
    <xf numFmtId="0" fontId="15" fillId="8" borderId="11" xfId="1" applyFont="1" applyFill="1" applyBorder="1" applyAlignment="1" applyProtection="1">
      <alignment horizontal="left" vertical="center" wrapText="1"/>
      <protection hidden="1"/>
    </xf>
    <xf numFmtId="0" fontId="15" fillId="8" borderId="2" xfId="1" applyFont="1" applyFill="1" applyBorder="1" applyAlignment="1" applyProtection="1">
      <alignment horizontal="center" vertical="center" wrapText="1"/>
      <protection hidden="1"/>
    </xf>
    <xf numFmtId="0" fontId="15" fillId="8" borderId="17" xfId="1" applyFont="1" applyFill="1" applyBorder="1" applyAlignment="1" applyProtection="1">
      <alignment horizontal="center" vertical="center" wrapText="1"/>
      <protection hidden="1"/>
    </xf>
    <xf numFmtId="0" fontId="14" fillId="7" borderId="0" xfId="1" applyFont="1" applyFill="1" applyAlignment="1" applyProtection="1">
      <alignment horizontal="center" vertical="center" wrapText="1"/>
      <protection hidden="1"/>
    </xf>
    <xf numFmtId="0" fontId="30" fillId="8" borderId="5" xfId="0" applyFont="1" applyFill="1" applyBorder="1" applyAlignment="1">
      <alignment horizontal="center" vertical="center"/>
    </xf>
    <xf numFmtId="0" fontId="29" fillId="7" borderId="1" xfId="1" applyFont="1" applyFill="1" applyBorder="1" applyAlignment="1" applyProtection="1">
      <alignment horizontal="center" vertical="center"/>
      <protection hidden="1"/>
    </xf>
    <xf numFmtId="0" fontId="15" fillId="8" borderId="20" xfId="1" applyFont="1" applyFill="1" applyBorder="1" applyAlignment="1" applyProtection="1">
      <alignment horizontal="center" vertical="center" wrapText="1"/>
      <protection hidden="1"/>
    </xf>
    <xf numFmtId="0" fontId="30" fillId="8" borderId="2" xfId="0" applyFont="1" applyFill="1" applyBorder="1" applyAlignment="1">
      <alignment horizontal="center" vertical="center"/>
    </xf>
    <xf numFmtId="0" fontId="19" fillId="4" borderId="5" xfId="1" applyFont="1" applyFill="1" applyBorder="1" applyAlignment="1" applyProtection="1">
      <alignment horizontal="left" vertical="center"/>
      <protection hidden="1"/>
    </xf>
  </cellXfs>
  <cellStyles count="8">
    <cellStyle name="Normal" xfId="0" builtinId="0"/>
    <cellStyle name="Normal 2" xfId="1"/>
    <cellStyle name="Normal 2 2" xfId="4"/>
    <cellStyle name="Normal 2 3" xfId="5"/>
    <cellStyle name="Normal 3" xfId="2"/>
    <cellStyle name="Normal 3 2" xfId="3"/>
    <cellStyle name="Normal 4" xfId="6"/>
    <cellStyle name="Normal 5" xfId="7"/>
  </cellStyles>
  <dxfs count="12"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2524125</xdr:colOff>
      <xdr:row>198</xdr:row>
      <xdr:rowOff>0</xdr:rowOff>
    </xdr:from>
    <xdr:to>
      <xdr:col>7</xdr:col>
      <xdr:colOff>0</xdr:colOff>
      <xdr:row>198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4105275" y="378618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201</xdr:row>
      <xdr:rowOff>0</xdr:rowOff>
    </xdr:from>
    <xdr:to>
      <xdr:col>6</xdr:col>
      <xdr:colOff>0</xdr:colOff>
      <xdr:row>201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4048125" y="389667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208</xdr:row>
      <xdr:rowOff>0</xdr:rowOff>
    </xdr:from>
    <xdr:to>
      <xdr:col>6</xdr:col>
      <xdr:colOff>0</xdr:colOff>
      <xdr:row>208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3676650" y="382238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37</xdr:row>
      <xdr:rowOff>0</xdr:rowOff>
    </xdr:from>
    <xdr:to>
      <xdr:col>6</xdr:col>
      <xdr:colOff>0</xdr:colOff>
      <xdr:row>37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4152900" y="110585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260</xdr:row>
      <xdr:rowOff>0</xdr:rowOff>
    </xdr:from>
    <xdr:to>
      <xdr:col>6</xdr:col>
      <xdr:colOff>0</xdr:colOff>
      <xdr:row>260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4095750" y="547782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" name="Text 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" name="Text Box 2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" name="Text Box 29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" name="Text Box 29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6" name="Text Box 29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7" name="Text Box 29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8" name="Text Box 29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9" name="Text Box 29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0" name="Text Box 29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1" name="Text Box 29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2" name="Text Box 298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3" name="Text Box 299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4" name="Text Box 30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5" name="Text Box 30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6" name="Text Box 30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7" name="Text Box 30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8" name="Text Box 30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19" name="Text Box 30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0" name="Text Box 30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1" name="Text Box 30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2" name="Text Box 310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3" name="Text Box 31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4" name="Text Box 3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5" name="Text Box 3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6" name="Text Box 3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7" name="Text Box 3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8" name="Text Box 3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29" name="Text Box 31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0" name="Text Box 31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1" name="Text Box 3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2" name="Text Box 3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3" name="Text Box 325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4" name="Text Box 326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5" name="Text Box 32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6" name="Text Box 329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7" name="Text Box 330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8" name="Text Box 332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39" name="Text Box 335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0" name="Text Box 3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1" name="Text Box 342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2" name="Text Box 343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3" name="Text Box 34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4" name="Text Box 32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5" name="Text Box 320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6" name="Text Box 32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7" name="Text Box 33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8" name="Text Box 3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49" name="Text Box 340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0" name="Text Box 34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1" name="Text Box 30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2" name="Text Box 333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3" name="Text Box 334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4" name="Text Box 338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5" name="Text Box 32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6" name="Text Box 31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7" name="Text Box 309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2524125</xdr:colOff>
      <xdr:row>347</xdr:row>
      <xdr:rowOff>0</xdr:rowOff>
    </xdr:from>
    <xdr:to>
      <xdr:col>6</xdr:col>
      <xdr:colOff>0</xdr:colOff>
      <xdr:row>347</xdr:row>
      <xdr:rowOff>28575</xdr:rowOff>
    </xdr:to>
    <xdr:sp macro="" textlink="">
      <xdr:nvSpPr>
        <xdr:cNvPr id="58" name="Text Box 33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4019550" y="819435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%20Disk%20E\Documents\D%20Documents\Convocations\16th%20Convocation%202019%20%2014%20December%202019\Lists\Master%20list%20of%2016th%20Concovcatio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up S1"/>
      <sheetName val="Line up S2"/>
      <sheetName val="Total State"/>
      <sheetName val="State (1)"/>
      <sheetName val="State (2)"/>
      <sheetName val="PHD(MS) F15"/>
      <sheetName val="PhD(MS) S16"/>
      <sheetName val="MPhil(MS) S17"/>
      <sheetName val="MS(PM) F16"/>
      <sheetName val="MS(PM) S17"/>
      <sheetName val="MS(PM) F17"/>
      <sheetName val="MS(FIN) F16"/>
      <sheetName val="MS(FIN) F17"/>
      <sheetName val="MBA S15"/>
      <sheetName val="MBA F15"/>
      <sheetName val="MBA F16"/>
      <sheetName val="MBA S17"/>
      <sheetName val="MBA F17"/>
      <sheetName val="MBA(WE) S15"/>
      <sheetName val="MBA(WE) Sum 15"/>
      <sheetName val="MBA(WE) Sum 16"/>
      <sheetName val="MBA(WE) F16"/>
      <sheetName val="MBA(WE) S17"/>
      <sheetName val="MBA(WE) Sum 17"/>
      <sheetName val="MBA(WE) F17"/>
      <sheetName val="BBA F14"/>
      <sheetName val="BBA S15"/>
      <sheetName val="BS FALL-14"/>
      <sheetName val="BS-S15"/>
      <sheetName val="BS(Geo) F14"/>
      <sheetName val="BS(Geo) S15"/>
      <sheetName val="PhD(Geo) S16"/>
      <sheetName val="MS(ES) S17"/>
      <sheetName val="MS - F16"/>
      <sheetName val="MS - S17"/>
      <sheetName val="M.PHIL F16"/>
      <sheetName val="MS--F16"/>
      <sheetName val="BS-F14"/>
      <sheetName val="BS-Sp 15"/>
      <sheetName val="BS(SCM)12 to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queryTables/queryTable1.xml><?xml version="1.0" encoding="utf-8"?>
<queryTable xmlns="http://schemas.openxmlformats.org/spreadsheetml/2006/main" name="abc_2" connectionId="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abc_3" connectionId="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abc_3" connectionId="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abc_2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bc_3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bc_2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bc_3" connectionId="1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bc_3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bc_2" connectionId="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abc_3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bc_2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bc_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5"/>
  <sheetViews>
    <sheetView tabSelected="1" zoomScale="115" zoomScaleNormal="115" workbookViewId="0">
      <selection sqref="A1:E1"/>
    </sheetView>
  </sheetViews>
  <sheetFormatPr defaultRowHeight="12.75" x14ac:dyDescent="0.25"/>
  <cols>
    <col min="1" max="1" width="5.85546875" style="1" customWidth="1"/>
    <col min="2" max="2" width="74.7109375" style="1" customWidth="1"/>
    <col min="3" max="3" width="11.42578125" style="4" hidden="1" customWidth="1"/>
    <col min="4" max="4" width="12.85546875" style="1" hidden="1" customWidth="1"/>
    <col min="5" max="5" width="9.5703125" style="1" hidden="1" customWidth="1"/>
    <col min="6" max="6" width="4" style="1" bestFit="1" customWidth="1"/>
    <col min="7" max="7" width="4" style="4" hidden="1" customWidth="1"/>
    <col min="8" max="9" width="5.140625" style="4" hidden="1" customWidth="1"/>
    <col min="10" max="10" width="4.28515625" style="1" customWidth="1"/>
    <col min="11" max="11" width="9.140625" style="1" customWidth="1"/>
    <col min="12" max="16384" width="9.140625" style="1"/>
  </cols>
  <sheetData>
    <row r="1" spans="1:12" ht="23.25" customHeight="1" x14ac:dyDescent="0.25">
      <c r="A1" s="185" t="s">
        <v>0</v>
      </c>
      <c r="B1" s="185"/>
      <c r="C1" s="185"/>
      <c r="D1" s="185"/>
      <c r="E1" s="185"/>
    </row>
    <row r="2" spans="1:12" ht="27" customHeight="1" x14ac:dyDescent="0.25">
      <c r="A2" s="186" t="s">
        <v>488</v>
      </c>
      <c r="B2" s="186"/>
      <c r="C2" s="186"/>
      <c r="D2" s="186"/>
      <c r="E2" s="186"/>
    </row>
    <row r="3" spans="1:12" ht="27" customHeight="1" x14ac:dyDescent="0.25">
      <c r="A3" s="187" t="s">
        <v>487</v>
      </c>
      <c r="B3" s="187"/>
      <c r="C3" s="179"/>
      <c r="D3" s="179"/>
      <c r="E3" s="179"/>
    </row>
    <row r="4" spans="1:12" ht="22.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J4" s="4"/>
      <c r="K4" s="4"/>
    </row>
    <row r="5" spans="1:12" s="8" customFormat="1" ht="19.5" customHeight="1" x14ac:dyDescent="0.25">
      <c r="A5" s="7">
        <v>1</v>
      </c>
      <c r="B5" s="184" t="s">
        <v>481</v>
      </c>
      <c r="C5" s="10" t="e">
        <f>SUM(#REF!-#REF!)</f>
        <v>#REF!</v>
      </c>
      <c r="D5" s="5">
        <f>SUM('[1]M.PHIL F16'!R24)</f>
        <v>0</v>
      </c>
      <c r="E5" s="6" t="e">
        <f>#REF!-D5</f>
        <v>#REF!</v>
      </c>
      <c r="F5" s="1"/>
      <c r="G5" s="4">
        <v>12</v>
      </c>
      <c r="H5" s="4">
        <v>12</v>
      </c>
      <c r="I5" s="4">
        <v>12</v>
      </c>
      <c r="J5" s="9"/>
      <c r="K5" s="9"/>
    </row>
    <row r="6" spans="1:12" s="8" customFormat="1" ht="19.5" customHeight="1" x14ac:dyDescent="0.25">
      <c r="A6" s="7">
        <v>2</v>
      </c>
      <c r="B6" s="11" t="s">
        <v>480</v>
      </c>
      <c r="C6" s="10" t="e">
        <f>SUM(#REF!-#REF!)</f>
        <v>#REF!</v>
      </c>
      <c r="D6" s="5">
        <f>SUM('[1]MS--F16'!S40)</f>
        <v>0</v>
      </c>
      <c r="E6" s="6" t="e">
        <f>#REF!-D6</f>
        <v>#REF!</v>
      </c>
      <c r="F6" s="1"/>
      <c r="G6" s="4">
        <v>14</v>
      </c>
      <c r="H6" s="4">
        <v>19</v>
      </c>
      <c r="I6" s="4">
        <v>14</v>
      </c>
      <c r="J6" s="9"/>
      <c r="K6" s="9"/>
    </row>
    <row r="7" spans="1:12" s="8" customFormat="1" ht="19.5" customHeight="1" x14ac:dyDescent="0.25">
      <c r="A7" s="7">
        <v>3</v>
      </c>
      <c r="B7" s="11" t="s">
        <v>482</v>
      </c>
      <c r="C7" s="10"/>
      <c r="D7" s="5"/>
      <c r="E7" s="6"/>
      <c r="F7" s="1"/>
      <c r="G7" s="4">
        <v>7</v>
      </c>
      <c r="H7" s="4">
        <v>9</v>
      </c>
      <c r="I7" s="4">
        <v>7</v>
      </c>
      <c r="J7" s="9"/>
      <c r="K7" s="9"/>
    </row>
    <row r="8" spans="1:12" s="8" customFormat="1" ht="19.5" customHeight="1" x14ac:dyDescent="0.25">
      <c r="A8" s="7">
        <v>4</v>
      </c>
      <c r="B8" s="11" t="s">
        <v>483</v>
      </c>
      <c r="C8" s="10"/>
      <c r="D8" s="5"/>
      <c r="E8" s="6"/>
      <c r="F8" s="1"/>
      <c r="G8" s="4">
        <v>15</v>
      </c>
      <c r="H8" s="4">
        <v>17</v>
      </c>
      <c r="I8" s="4">
        <v>15</v>
      </c>
      <c r="J8" s="9"/>
      <c r="K8" s="9"/>
    </row>
    <row r="9" spans="1:12" s="8" customFormat="1" ht="19.5" customHeight="1" x14ac:dyDescent="0.25">
      <c r="A9" s="7">
        <v>5</v>
      </c>
      <c r="B9" s="11" t="s">
        <v>484</v>
      </c>
      <c r="C9" s="10" t="e">
        <f>SUM(#REF!-#REF!)</f>
        <v>#REF!</v>
      </c>
      <c r="D9" s="5">
        <f>SUM('[1]BS-F14'!N70)</f>
        <v>0</v>
      </c>
      <c r="E9" s="6" t="e">
        <f>#REF!-D9</f>
        <v>#REF!</v>
      </c>
      <c r="F9" s="1"/>
      <c r="G9" s="4">
        <v>88</v>
      </c>
      <c r="H9" s="4">
        <v>97</v>
      </c>
      <c r="I9" s="4">
        <v>75</v>
      </c>
      <c r="J9" s="9"/>
      <c r="K9" s="9"/>
    </row>
    <row r="10" spans="1:12" s="8" customFormat="1" ht="19.5" customHeight="1" x14ac:dyDescent="0.25">
      <c r="A10" s="7">
        <v>6</v>
      </c>
      <c r="B10" s="11" t="s">
        <v>485</v>
      </c>
      <c r="C10" s="10" t="e">
        <f>SUM(#REF!-#REF!)</f>
        <v>#REF!</v>
      </c>
      <c r="D10" s="5">
        <f>SUM('[1]BS-Sp 15'!R91)</f>
        <v>0</v>
      </c>
      <c r="E10" s="6" t="e">
        <f>#REF!-D10</f>
        <v>#REF!</v>
      </c>
      <c r="F10" s="1"/>
      <c r="G10" s="4">
        <v>70</v>
      </c>
      <c r="H10" s="4">
        <v>89</v>
      </c>
      <c r="I10" s="4">
        <v>51</v>
      </c>
      <c r="J10" s="9"/>
      <c r="K10" s="9"/>
    </row>
    <row r="12" spans="1:12" ht="7.5" customHeight="1" x14ac:dyDescent="0.25"/>
    <row r="13" spans="1:12" ht="36" hidden="1" customHeight="1" x14ac:dyDescent="0.25">
      <c r="B13" s="12"/>
      <c r="J13" s="13" t="s">
        <v>6</v>
      </c>
      <c r="K13" s="5" t="e">
        <f>SUM(#REF!)</f>
        <v>#REF!</v>
      </c>
      <c r="L13" s="14" t="e">
        <f>SUM(K13,#REF!)</f>
        <v>#REF!</v>
      </c>
    </row>
    <row r="14" spans="1:12" ht="3" customHeight="1" x14ac:dyDescent="0.25"/>
    <row r="15" spans="1:12" ht="9" customHeight="1" x14ac:dyDescent="0.25"/>
  </sheetData>
  <mergeCells count="3">
    <mergeCell ref="A1:E1"/>
    <mergeCell ref="A2:E2"/>
    <mergeCell ref="A3:B3"/>
  </mergeCells>
  <pageMargins left="1.21" right="0.26" top="0.17" bottom="0.17" header="0.17" footer="0.17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D1:Q40"/>
  <sheetViews>
    <sheetView workbookViewId="0">
      <selection activeCell="G10" sqref="G10"/>
    </sheetView>
  </sheetViews>
  <sheetFormatPr defaultRowHeight="12" customHeight="1" x14ac:dyDescent="0.25"/>
  <cols>
    <col min="1" max="1" width="0.85546875" style="15" customWidth="1"/>
    <col min="2" max="2" width="1.85546875" style="15" customWidth="1"/>
    <col min="3" max="3" width="1.5703125" style="15" customWidth="1"/>
    <col min="4" max="4" width="6.7109375" style="72" customWidth="1"/>
    <col min="5" max="5" width="13.28515625" style="73" bestFit="1" customWidth="1"/>
    <col min="6" max="6" width="8.140625" style="74" bestFit="1" customWidth="1"/>
    <col min="7" max="7" width="29.140625" style="75" bestFit="1" customWidth="1"/>
    <col min="8" max="8" width="28.42578125" style="76" hidden="1" customWidth="1"/>
    <col min="9" max="9" width="2.42578125" style="77" hidden="1" customWidth="1"/>
    <col min="10" max="10" width="2" style="15" hidden="1" customWidth="1"/>
    <col min="11" max="11" width="2" style="72" hidden="1" customWidth="1"/>
    <col min="12" max="12" width="15.5703125" style="78" hidden="1" customWidth="1"/>
    <col min="13" max="13" width="4.85546875" style="78" hidden="1" customWidth="1"/>
    <col min="14" max="14" width="12.28515625" style="78" hidden="1" customWidth="1"/>
    <col min="15" max="16" width="7.140625" style="77" hidden="1" customWidth="1"/>
    <col min="17" max="17" width="14.85546875" style="77" customWidth="1"/>
    <col min="18" max="252" width="9.140625" style="15"/>
    <col min="253" max="253" width="2.5703125" style="15" customWidth="1"/>
    <col min="254" max="254" width="5.28515625" style="15" customWidth="1"/>
    <col min="255" max="255" width="14.42578125" style="15" bestFit="1" customWidth="1"/>
    <col min="256" max="256" width="8.42578125" style="15" bestFit="1" customWidth="1"/>
    <col min="257" max="257" width="35.140625" style="15" customWidth="1"/>
    <col min="258" max="260" width="9.140625" style="15" customWidth="1"/>
    <col min="261" max="261" width="11.42578125" style="15" customWidth="1"/>
    <col min="262" max="264" width="9.140625" style="15" customWidth="1"/>
    <col min="265" max="265" width="6.5703125" style="15" customWidth="1"/>
    <col min="266" max="270" width="9.140625" style="15" customWidth="1"/>
    <col min="271" max="271" width="16.28515625" style="15" customWidth="1"/>
    <col min="272" max="272" width="14.5703125" style="15" customWidth="1"/>
    <col min="273" max="508" width="9.140625" style="15"/>
    <col min="509" max="509" width="2.5703125" style="15" customWidth="1"/>
    <col min="510" max="510" width="5.28515625" style="15" customWidth="1"/>
    <col min="511" max="511" width="14.42578125" style="15" bestFit="1" customWidth="1"/>
    <col min="512" max="512" width="8.42578125" style="15" bestFit="1" customWidth="1"/>
    <col min="513" max="513" width="35.140625" style="15" customWidth="1"/>
    <col min="514" max="516" width="9.140625" style="15" customWidth="1"/>
    <col min="517" max="517" width="11.42578125" style="15" customWidth="1"/>
    <col min="518" max="520" width="9.140625" style="15" customWidth="1"/>
    <col min="521" max="521" width="6.5703125" style="15" customWidth="1"/>
    <col min="522" max="526" width="9.140625" style="15" customWidth="1"/>
    <col min="527" max="527" width="16.28515625" style="15" customWidth="1"/>
    <col min="528" max="528" width="14.5703125" style="15" customWidth="1"/>
    <col min="529" max="764" width="9.140625" style="15"/>
    <col min="765" max="765" width="2.5703125" style="15" customWidth="1"/>
    <col min="766" max="766" width="5.28515625" style="15" customWidth="1"/>
    <col min="767" max="767" width="14.42578125" style="15" bestFit="1" customWidth="1"/>
    <col min="768" max="768" width="8.42578125" style="15" bestFit="1" customWidth="1"/>
    <col min="769" max="769" width="35.140625" style="15" customWidth="1"/>
    <col min="770" max="772" width="9.140625" style="15" customWidth="1"/>
    <col min="773" max="773" width="11.42578125" style="15" customWidth="1"/>
    <col min="774" max="776" width="9.140625" style="15" customWidth="1"/>
    <col min="777" max="777" width="6.5703125" style="15" customWidth="1"/>
    <col min="778" max="782" width="9.140625" style="15" customWidth="1"/>
    <col min="783" max="783" width="16.28515625" style="15" customWidth="1"/>
    <col min="784" max="784" width="14.5703125" style="15" customWidth="1"/>
    <col min="785" max="1020" width="9.140625" style="15"/>
    <col min="1021" max="1021" width="2.5703125" style="15" customWidth="1"/>
    <col min="1022" max="1022" width="5.28515625" style="15" customWidth="1"/>
    <col min="1023" max="1023" width="14.42578125" style="15" bestFit="1" customWidth="1"/>
    <col min="1024" max="1024" width="8.42578125" style="15" bestFit="1" customWidth="1"/>
    <col min="1025" max="1025" width="35.140625" style="15" customWidth="1"/>
    <col min="1026" max="1028" width="9.140625" style="15" customWidth="1"/>
    <col min="1029" max="1029" width="11.42578125" style="15" customWidth="1"/>
    <col min="1030" max="1032" width="9.140625" style="15" customWidth="1"/>
    <col min="1033" max="1033" width="6.5703125" style="15" customWidth="1"/>
    <col min="1034" max="1038" width="9.140625" style="15" customWidth="1"/>
    <col min="1039" max="1039" width="16.28515625" style="15" customWidth="1"/>
    <col min="1040" max="1040" width="14.5703125" style="15" customWidth="1"/>
    <col min="1041" max="1276" width="9.140625" style="15"/>
    <col min="1277" max="1277" width="2.5703125" style="15" customWidth="1"/>
    <col min="1278" max="1278" width="5.28515625" style="15" customWidth="1"/>
    <col min="1279" max="1279" width="14.42578125" style="15" bestFit="1" customWidth="1"/>
    <col min="1280" max="1280" width="8.42578125" style="15" bestFit="1" customWidth="1"/>
    <col min="1281" max="1281" width="35.140625" style="15" customWidth="1"/>
    <col min="1282" max="1284" width="9.140625" style="15" customWidth="1"/>
    <col min="1285" max="1285" width="11.42578125" style="15" customWidth="1"/>
    <col min="1286" max="1288" width="9.140625" style="15" customWidth="1"/>
    <col min="1289" max="1289" width="6.5703125" style="15" customWidth="1"/>
    <col min="1290" max="1294" width="9.140625" style="15" customWidth="1"/>
    <col min="1295" max="1295" width="16.28515625" style="15" customWidth="1"/>
    <col min="1296" max="1296" width="14.5703125" style="15" customWidth="1"/>
    <col min="1297" max="1532" width="9.140625" style="15"/>
    <col min="1533" max="1533" width="2.5703125" style="15" customWidth="1"/>
    <col min="1534" max="1534" width="5.28515625" style="15" customWidth="1"/>
    <col min="1535" max="1535" width="14.42578125" style="15" bestFit="1" customWidth="1"/>
    <col min="1536" max="1536" width="8.42578125" style="15" bestFit="1" customWidth="1"/>
    <col min="1537" max="1537" width="35.140625" style="15" customWidth="1"/>
    <col min="1538" max="1540" width="9.140625" style="15" customWidth="1"/>
    <col min="1541" max="1541" width="11.42578125" style="15" customWidth="1"/>
    <col min="1542" max="1544" width="9.140625" style="15" customWidth="1"/>
    <col min="1545" max="1545" width="6.5703125" style="15" customWidth="1"/>
    <col min="1546" max="1550" width="9.140625" style="15" customWidth="1"/>
    <col min="1551" max="1551" width="16.28515625" style="15" customWidth="1"/>
    <col min="1552" max="1552" width="14.5703125" style="15" customWidth="1"/>
    <col min="1553" max="1788" width="9.140625" style="15"/>
    <col min="1789" max="1789" width="2.5703125" style="15" customWidth="1"/>
    <col min="1790" max="1790" width="5.28515625" style="15" customWidth="1"/>
    <col min="1791" max="1791" width="14.42578125" style="15" bestFit="1" customWidth="1"/>
    <col min="1792" max="1792" width="8.42578125" style="15" bestFit="1" customWidth="1"/>
    <col min="1793" max="1793" width="35.140625" style="15" customWidth="1"/>
    <col min="1794" max="1796" width="9.140625" style="15" customWidth="1"/>
    <col min="1797" max="1797" width="11.42578125" style="15" customWidth="1"/>
    <col min="1798" max="1800" width="9.140625" style="15" customWidth="1"/>
    <col min="1801" max="1801" width="6.5703125" style="15" customWidth="1"/>
    <col min="1802" max="1806" width="9.140625" style="15" customWidth="1"/>
    <col min="1807" max="1807" width="16.28515625" style="15" customWidth="1"/>
    <col min="1808" max="1808" width="14.5703125" style="15" customWidth="1"/>
    <col min="1809" max="2044" width="9.140625" style="15"/>
    <col min="2045" max="2045" width="2.5703125" style="15" customWidth="1"/>
    <col min="2046" max="2046" width="5.28515625" style="15" customWidth="1"/>
    <col min="2047" max="2047" width="14.42578125" style="15" bestFit="1" customWidth="1"/>
    <col min="2048" max="2048" width="8.42578125" style="15" bestFit="1" customWidth="1"/>
    <col min="2049" max="2049" width="35.140625" style="15" customWidth="1"/>
    <col min="2050" max="2052" width="9.140625" style="15" customWidth="1"/>
    <col min="2053" max="2053" width="11.42578125" style="15" customWidth="1"/>
    <col min="2054" max="2056" width="9.140625" style="15" customWidth="1"/>
    <col min="2057" max="2057" width="6.5703125" style="15" customWidth="1"/>
    <col min="2058" max="2062" width="9.140625" style="15" customWidth="1"/>
    <col min="2063" max="2063" width="16.28515625" style="15" customWidth="1"/>
    <col min="2064" max="2064" width="14.5703125" style="15" customWidth="1"/>
    <col min="2065" max="2300" width="9.140625" style="15"/>
    <col min="2301" max="2301" width="2.5703125" style="15" customWidth="1"/>
    <col min="2302" max="2302" width="5.28515625" style="15" customWidth="1"/>
    <col min="2303" max="2303" width="14.42578125" style="15" bestFit="1" customWidth="1"/>
    <col min="2304" max="2304" width="8.42578125" style="15" bestFit="1" customWidth="1"/>
    <col min="2305" max="2305" width="35.140625" style="15" customWidth="1"/>
    <col min="2306" max="2308" width="9.140625" style="15" customWidth="1"/>
    <col min="2309" max="2309" width="11.42578125" style="15" customWidth="1"/>
    <col min="2310" max="2312" width="9.140625" style="15" customWidth="1"/>
    <col min="2313" max="2313" width="6.5703125" style="15" customWidth="1"/>
    <col min="2314" max="2318" width="9.140625" style="15" customWidth="1"/>
    <col min="2319" max="2319" width="16.28515625" style="15" customWidth="1"/>
    <col min="2320" max="2320" width="14.5703125" style="15" customWidth="1"/>
    <col min="2321" max="2556" width="9.140625" style="15"/>
    <col min="2557" max="2557" width="2.5703125" style="15" customWidth="1"/>
    <col min="2558" max="2558" width="5.28515625" style="15" customWidth="1"/>
    <col min="2559" max="2559" width="14.42578125" style="15" bestFit="1" customWidth="1"/>
    <col min="2560" max="2560" width="8.42578125" style="15" bestFit="1" customWidth="1"/>
    <col min="2561" max="2561" width="35.140625" style="15" customWidth="1"/>
    <col min="2562" max="2564" width="9.140625" style="15" customWidth="1"/>
    <col min="2565" max="2565" width="11.42578125" style="15" customWidth="1"/>
    <col min="2566" max="2568" width="9.140625" style="15" customWidth="1"/>
    <col min="2569" max="2569" width="6.5703125" style="15" customWidth="1"/>
    <col min="2570" max="2574" width="9.140625" style="15" customWidth="1"/>
    <col min="2575" max="2575" width="16.28515625" style="15" customWidth="1"/>
    <col min="2576" max="2576" width="14.5703125" style="15" customWidth="1"/>
    <col min="2577" max="2812" width="9.140625" style="15"/>
    <col min="2813" max="2813" width="2.5703125" style="15" customWidth="1"/>
    <col min="2814" max="2814" width="5.28515625" style="15" customWidth="1"/>
    <col min="2815" max="2815" width="14.42578125" style="15" bestFit="1" customWidth="1"/>
    <col min="2816" max="2816" width="8.42578125" style="15" bestFit="1" customWidth="1"/>
    <col min="2817" max="2817" width="35.140625" style="15" customWidth="1"/>
    <col min="2818" max="2820" width="9.140625" style="15" customWidth="1"/>
    <col min="2821" max="2821" width="11.42578125" style="15" customWidth="1"/>
    <col min="2822" max="2824" width="9.140625" style="15" customWidth="1"/>
    <col min="2825" max="2825" width="6.5703125" style="15" customWidth="1"/>
    <col min="2826" max="2830" width="9.140625" style="15" customWidth="1"/>
    <col min="2831" max="2831" width="16.28515625" style="15" customWidth="1"/>
    <col min="2832" max="2832" width="14.5703125" style="15" customWidth="1"/>
    <col min="2833" max="3068" width="9.140625" style="15"/>
    <col min="3069" max="3069" width="2.5703125" style="15" customWidth="1"/>
    <col min="3070" max="3070" width="5.28515625" style="15" customWidth="1"/>
    <col min="3071" max="3071" width="14.42578125" style="15" bestFit="1" customWidth="1"/>
    <col min="3072" max="3072" width="8.42578125" style="15" bestFit="1" customWidth="1"/>
    <col min="3073" max="3073" width="35.140625" style="15" customWidth="1"/>
    <col min="3074" max="3076" width="9.140625" style="15" customWidth="1"/>
    <col min="3077" max="3077" width="11.42578125" style="15" customWidth="1"/>
    <col min="3078" max="3080" width="9.140625" style="15" customWidth="1"/>
    <col min="3081" max="3081" width="6.5703125" style="15" customWidth="1"/>
    <col min="3082" max="3086" width="9.140625" style="15" customWidth="1"/>
    <col min="3087" max="3087" width="16.28515625" style="15" customWidth="1"/>
    <col min="3088" max="3088" width="14.5703125" style="15" customWidth="1"/>
    <col min="3089" max="3324" width="9.140625" style="15"/>
    <col min="3325" max="3325" width="2.5703125" style="15" customWidth="1"/>
    <col min="3326" max="3326" width="5.28515625" style="15" customWidth="1"/>
    <col min="3327" max="3327" width="14.42578125" style="15" bestFit="1" customWidth="1"/>
    <col min="3328" max="3328" width="8.42578125" style="15" bestFit="1" customWidth="1"/>
    <col min="3329" max="3329" width="35.140625" style="15" customWidth="1"/>
    <col min="3330" max="3332" width="9.140625" style="15" customWidth="1"/>
    <col min="3333" max="3333" width="11.42578125" style="15" customWidth="1"/>
    <col min="3334" max="3336" width="9.140625" style="15" customWidth="1"/>
    <col min="3337" max="3337" width="6.5703125" style="15" customWidth="1"/>
    <col min="3338" max="3342" width="9.140625" style="15" customWidth="1"/>
    <col min="3343" max="3343" width="16.28515625" style="15" customWidth="1"/>
    <col min="3344" max="3344" width="14.5703125" style="15" customWidth="1"/>
    <col min="3345" max="3580" width="9.140625" style="15"/>
    <col min="3581" max="3581" width="2.5703125" style="15" customWidth="1"/>
    <col min="3582" max="3582" width="5.28515625" style="15" customWidth="1"/>
    <col min="3583" max="3583" width="14.42578125" style="15" bestFit="1" customWidth="1"/>
    <col min="3584" max="3584" width="8.42578125" style="15" bestFit="1" customWidth="1"/>
    <col min="3585" max="3585" width="35.140625" style="15" customWidth="1"/>
    <col min="3586" max="3588" width="9.140625" style="15" customWidth="1"/>
    <col min="3589" max="3589" width="11.42578125" style="15" customWidth="1"/>
    <col min="3590" max="3592" width="9.140625" style="15" customWidth="1"/>
    <col min="3593" max="3593" width="6.5703125" style="15" customWidth="1"/>
    <col min="3594" max="3598" width="9.140625" style="15" customWidth="1"/>
    <col min="3599" max="3599" width="16.28515625" style="15" customWidth="1"/>
    <col min="3600" max="3600" width="14.5703125" style="15" customWidth="1"/>
    <col min="3601" max="3836" width="9.140625" style="15"/>
    <col min="3837" max="3837" width="2.5703125" style="15" customWidth="1"/>
    <col min="3838" max="3838" width="5.28515625" style="15" customWidth="1"/>
    <col min="3839" max="3839" width="14.42578125" style="15" bestFit="1" customWidth="1"/>
    <col min="3840" max="3840" width="8.42578125" style="15" bestFit="1" customWidth="1"/>
    <col min="3841" max="3841" width="35.140625" style="15" customWidth="1"/>
    <col min="3842" max="3844" width="9.140625" style="15" customWidth="1"/>
    <col min="3845" max="3845" width="11.42578125" style="15" customWidth="1"/>
    <col min="3846" max="3848" width="9.140625" style="15" customWidth="1"/>
    <col min="3849" max="3849" width="6.5703125" style="15" customWidth="1"/>
    <col min="3850" max="3854" width="9.140625" style="15" customWidth="1"/>
    <col min="3855" max="3855" width="16.28515625" style="15" customWidth="1"/>
    <col min="3856" max="3856" width="14.5703125" style="15" customWidth="1"/>
    <col min="3857" max="4092" width="9.140625" style="15"/>
    <col min="4093" max="4093" width="2.5703125" style="15" customWidth="1"/>
    <col min="4094" max="4094" width="5.28515625" style="15" customWidth="1"/>
    <col min="4095" max="4095" width="14.42578125" style="15" bestFit="1" customWidth="1"/>
    <col min="4096" max="4096" width="8.42578125" style="15" bestFit="1" customWidth="1"/>
    <col min="4097" max="4097" width="35.140625" style="15" customWidth="1"/>
    <col min="4098" max="4100" width="9.140625" style="15" customWidth="1"/>
    <col min="4101" max="4101" width="11.42578125" style="15" customWidth="1"/>
    <col min="4102" max="4104" width="9.140625" style="15" customWidth="1"/>
    <col min="4105" max="4105" width="6.5703125" style="15" customWidth="1"/>
    <col min="4106" max="4110" width="9.140625" style="15" customWidth="1"/>
    <col min="4111" max="4111" width="16.28515625" style="15" customWidth="1"/>
    <col min="4112" max="4112" width="14.5703125" style="15" customWidth="1"/>
    <col min="4113" max="4348" width="9.140625" style="15"/>
    <col min="4349" max="4349" width="2.5703125" style="15" customWidth="1"/>
    <col min="4350" max="4350" width="5.28515625" style="15" customWidth="1"/>
    <col min="4351" max="4351" width="14.42578125" style="15" bestFit="1" customWidth="1"/>
    <col min="4352" max="4352" width="8.42578125" style="15" bestFit="1" customWidth="1"/>
    <col min="4353" max="4353" width="35.140625" style="15" customWidth="1"/>
    <col min="4354" max="4356" width="9.140625" style="15" customWidth="1"/>
    <col min="4357" max="4357" width="11.42578125" style="15" customWidth="1"/>
    <col min="4358" max="4360" width="9.140625" style="15" customWidth="1"/>
    <col min="4361" max="4361" width="6.5703125" style="15" customWidth="1"/>
    <col min="4362" max="4366" width="9.140625" style="15" customWidth="1"/>
    <col min="4367" max="4367" width="16.28515625" style="15" customWidth="1"/>
    <col min="4368" max="4368" width="14.5703125" style="15" customWidth="1"/>
    <col min="4369" max="4604" width="9.140625" style="15"/>
    <col min="4605" max="4605" width="2.5703125" style="15" customWidth="1"/>
    <col min="4606" max="4606" width="5.28515625" style="15" customWidth="1"/>
    <col min="4607" max="4607" width="14.42578125" style="15" bestFit="1" customWidth="1"/>
    <col min="4608" max="4608" width="8.42578125" style="15" bestFit="1" customWidth="1"/>
    <col min="4609" max="4609" width="35.140625" style="15" customWidth="1"/>
    <col min="4610" max="4612" width="9.140625" style="15" customWidth="1"/>
    <col min="4613" max="4613" width="11.42578125" style="15" customWidth="1"/>
    <col min="4614" max="4616" width="9.140625" style="15" customWidth="1"/>
    <col min="4617" max="4617" width="6.5703125" style="15" customWidth="1"/>
    <col min="4618" max="4622" width="9.140625" style="15" customWidth="1"/>
    <col min="4623" max="4623" width="16.28515625" style="15" customWidth="1"/>
    <col min="4624" max="4624" width="14.5703125" style="15" customWidth="1"/>
    <col min="4625" max="4860" width="9.140625" style="15"/>
    <col min="4861" max="4861" width="2.5703125" style="15" customWidth="1"/>
    <col min="4862" max="4862" width="5.28515625" style="15" customWidth="1"/>
    <col min="4863" max="4863" width="14.42578125" style="15" bestFit="1" customWidth="1"/>
    <col min="4864" max="4864" width="8.42578125" style="15" bestFit="1" customWidth="1"/>
    <col min="4865" max="4865" width="35.140625" style="15" customWidth="1"/>
    <col min="4866" max="4868" width="9.140625" style="15" customWidth="1"/>
    <col min="4869" max="4869" width="11.42578125" style="15" customWidth="1"/>
    <col min="4870" max="4872" width="9.140625" style="15" customWidth="1"/>
    <col min="4873" max="4873" width="6.5703125" style="15" customWidth="1"/>
    <col min="4874" max="4878" width="9.140625" style="15" customWidth="1"/>
    <col min="4879" max="4879" width="16.28515625" style="15" customWidth="1"/>
    <col min="4880" max="4880" width="14.5703125" style="15" customWidth="1"/>
    <col min="4881" max="5116" width="9.140625" style="15"/>
    <col min="5117" max="5117" width="2.5703125" style="15" customWidth="1"/>
    <col min="5118" max="5118" width="5.28515625" style="15" customWidth="1"/>
    <col min="5119" max="5119" width="14.42578125" style="15" bestFit="1" customWidth="1"/>
    <col min="5120" max="5120" width="8.42578125" style="15" bestFit="1" customWidth="1"/>
    <col min="5121" max="5121" width="35.140625" style="15" customWidth="1"/>
    <col min="5122" max="5124" width="9.140625" style="15" customWidth="1"/>
    <col min="5125" max="5125" width="11.42578125" style="15" customWidth="1"/>
    <col min="5126" max="5128" width="9.140625" style="15" customWidth="1"/>
    <col min="5129" max="5129" width="6.5703125" style="15" customWidth="1"/>
    <col min="5130" max="5134" width="9.140625" style="15" customWidth="1"/>
    <col min="5135" max="5135" width="16.28515625" style="15" customWidth="1"/>
    <col min="5136" max="5136" width="14.5703125" style="15" customWidth="1"/>
    <col min="5137" max="5372" width="9.140625" style="15"/>
    <col min="5373" max="5373" width="2.5703125" style="15" customWidth="1"/>
    <col min="5374" max="5374" width="5.28515625" style="15" customWidth="1"/>
    <col min="5375" max="5375" width="14.42578125" style="15" bestFit="1" customWidth="1"/>
    <col min="5376" max="5376" width="8.42578125" style="15" bestFit="1" customWidth="1"/>
    <col min="5377" max="5377" width="35.140625" style="15" customWidth="1"/>
    <col min="5378" max="5380" width="9.140625" style="15" customWidth="1"/>
    <col min="5381" max="5381" width="11.42578125" style="15" customWidth="1"/>
    <col min="5382" max="5384" width="9.140625" style="15" customWidth="1"/>
    <col min="5385" max="5385" width="6.5703125" style="15" customWidth="1"/>
    <col min="5386" max="5390" width="9.140625" style="15" customWidth="1"/>
    <col min="5391" max="5391" width="16.28515625" style="15" customWidth="1"/>
    <col min="5392" max="5392" width="14.5703125" style="15" customWidth="1"/>
    <col min="5393" max="5628" width="9.140625" style="15"/>
    <col min="5629" max="5629" width="2.5703125" style="15" customWidth="1"/>
    <col min="5630" max="5630" width="5.28515625" style="15" customWidth="1"/>
    <col min="5631" max="5631" width="14.42578125" style="15" bestFit="1" customWidth="1"/>
    <col min="5632" max="5632" width="8.42578125" style="15" bestFit="1" customWidth="1"/>
    <col min="5633" max="5633" width="35.140625" style="15" customWidth="1"/>
    <col min="5634" max="5636" width="9.140625" style="15" customWidth="1"/>
    <col min="5637" max="5637" width="11.42578125" style="15" customWidth="1"/>
    <col min="5638" max="5640" width="9.140625" style="15" customWidth="1"/>
    <col min="5641" max="5641" width="6.5703125" style="15" customWidth="1"/>
    <col min="5642" max="5646" width="9.140625" style="15" customWidth="1"/>
    <col min="5647" max="5647" width="16.28515625" style="15" customWidth="1"/>
    <col min="5648" max="5648" width="14.5703125" style="15" customWidth="1"/>
    <col min="5649" max="5884" width="9.140625" style="15"/>
    <col min="5885" max="5885" width="2.5703125" style="15" customWidth="1"/>
    <col min="5886" max="5886" width="5.28515625" style="15" customWidth="1"/>
    <col min="5887" max="5887" width="14.42578125" style="15" bestFit="1" customWidth="1"/>
    <col min="5888" max="5888" width="8.42578125" style="15" bestFit="1" customWidth="1"/>
    <col min="5889" max="5889" width="35.140625" style="15" customWidth="1"/>
    <col min="5890" max="5892" width="9.140625" style="15" customWidth="1"/>
    <col min="5893" max="5893" width="11.42578125" style="15" customWidth="1"/>
    <col min="5894" max="5896" width="9.140625" style="15" customWidth="1"/>
    <col min="5897" max="5897" width="6.5703125" style="15" customWidth="1"/>
    <col min="5898" max="5902" width="9.140625" style="15" customWidth="1"/>
    <col min="5903" max="5903" width="16.28515625" style="15" customWidth="1"/>
    <col min="5904" max="5904" width="14.5703125" style="15" customWidth="1"/>
    <col min="5905" max="6140" width="9.140625" style="15"/>
    <col min="6141" max="6141" width="2.5703125" style="15" customWidth="1"/>
    <col min="6142" max="6142" width="5.28515625" style="15" customWidth="1"/>
    <col min="6143" max="6143" width="14.42578125" style="15" bestFit="1" customWidth="1"/>
    <col min="6144" max="6144" width="8.42578125" style="15" bestFit="1" customWidth="1"/>
    <col min="6145" max="6145" width="35.140625" style="15" customWidth="1"/>
    <col min="6146" max="6148" width="9.140625" style="15" customWidth="1"/>
    <col min="6149" max="6149" width="11.42578125" style="15" customWidth="1"/>
    <col min="6150" max="6152" width="9.140625" style="15" customWidth="1"/>
    <col min="6153" max="6153" width="6.5703125" style="15" customWidth="1"/>
    <col min="6154" max="6158" width="9.140625" style="15" customWidth="1"/>
    <col min="6159" max="6159" width="16.28515625" style="15" customWidth="1"/>
    <col min="6160" max="6160" width="14.5703125" style="15" customWidth="1"/>
    <col min="6161" max="6396" width="9.140625" style="15"/>
    <col min="6397" max="6397" width="2.5703125" style="15" customWidth="1"/>
    <col min="6398" max="6398" width="5.28515625" style="15" customWidth="1"/>
    <col min="6399" max="6399" width="14.42578125" style="15" bestFit="1" customWidth="1"/>
    <col min="6400" max="6400" width="8.42578125" style="15" bestFit="1" customWidth="1"/>
    <col min="6401" max="6401" width="35.140625" style="15" customWidth="1"/>
    <col min="6402" max="6404" width="9.140625" style="15" customWidth="1"/>
    <col min="6405" max="6405" width="11.42578125" style="15" customWidth="1"/>
    <col min="6406" max="6408" width="9.140625" style="15" customWidth="1"/>
    <col min="6409" max="6409" width="6.5703125" style="15" customWidth="1"/>
    <col min="6410" max="6414" width="9.140625" style="15" customWidth="1"/>
    <col min="6415" max="6415" width="16.28515625" style="15" customWidth="1"/>
    <col min="6416" max="6416" width="14.5703125" style="15" customWidth="1"/>
    <col min="6417" max="6652" width="9.140625" style="15"/>
    <col min="6653" max="6653" width="2.5703125" style="15" customWidth="1"/>
    <col min="6654" max="6654" width="5.28515625" style="15" customWidth="1"/>
    <col min="6655" max="6655" width="14.42578125" style="15" bestFit="1" customWidth="1"/>
    <col min="6656" max="6656" width="8.42578125" style="15" bestFit="1" customWidth="1"/>
    <col min="6657" max="6657" width="35.140625" style="15" customWidth="1"/>
    <col min="6658" max="6660" width="9.140625" style="15" customWidth="1"/>
    <col min="6661" max="6661" width="11.42578125" style="15" customWidth="1"/>
    <col min="6662" max="6664" width="9.140625" style="15" customWidth="1"/>
    <col min="6665" max="6665" width="6.5703125" style="15" customWidth="1"/>
    <col min="6666" max="6670" width="9.140625" style="15" customWidth="1"/>
    <col min="6671" max="6671" width="16.28515625" style="15" customWidth="1"/>
    <col min="6672" max="6672" width="14.5703125" style="15" customWidth="1"/>
    <col min="6673" max="6908" width="9.140625" style="15"/>
    <col min="6909" max="6909" width="2.5703125" style="15" customWidth="1"/>
    <col min="6910" max="6910" width="5.28515625" style="15" customWidth="1"/>
    <col min="6911" max="6911" width="14.42578125" style="15" bestFit="1" customWidth="1"/>
    <col min="6912" max="6912" width="8.42578125" style="15" bestFit="1" customWidth="1"/>
    <col min="6913" max="6913" width="35.140625" style="15" customWidth="1"/>
    <col min="6914" max="6916" width="9.140625" style="15" customWidth="1"/>
    <col min="6917" max="6917" width="11.42578125" style="15" customWidth="1"/>
    <col min="6918" max="6920" width="9.140625" style="15" customWidth="1"/>
    <col min="6921" max="6921" width="6.5703125" style="15" customWidth="1"/>
    <col min="6922" max="6926" width="9.140625" style="15" customWidth="1"/>
    <col min="6927" max="6927" width="16.28515625" style="15" customWidth="1"/>
    <col min="6928" max="6928" width="14.5703125" style="15" customWidth="1"/>
    <col min="6929" max="7164" width="9.140625" style="15"/>
    <col min="7165" max="7165" width="2.5703125" style="15" customWidth="1"/>
    <col min="7166" max="7166" width="5.28515625" style="15" customWidth="1"/>
    <col min="7167" max="7167" width="14.42578125" style="15" bestFit="1" customWidth="1"/>
    <col min="7168" max="7168" width="8.42578125" style="15" bestFit="1" customWidth="1"/>
    <col min="7169" max="7169" width="35.140625" style="15" customWidth="1"/>
    <col min="7170" max="7172" width="9.140625" style="15" customWidth="1"/>
    <col min="7173" max="7173" width="11.42578125" style="15" customWidth="1"/>
    <col min="7174" max="7176" width="9.140625" style="15" customWidth="1"/>
    <col min="7177" max="7177" width="6.5703125" style="15" customWidth="1"/>
    <col min="7178" max="7182" width="9.140625" style="15" customWidth="1"/>
    <col min="7183" max="7183" width="16.28515625" style="15" customWidth="1"/>
    <col min="7184" max="7184" width="14.5703125" style="15" customWidth="1"/>
    <col min="7185" max="7420" width="9.140625" style="15"/>
    <col min="7421" max="7421" width="2.5703125" style="15" customWidth="1"/>
    <col min="7422" max="7422" width="5.28515625" style="15" customWidth="1"/>
    <col min="7423" max="7423" width="14.42578125" style="15" bestFit="1" customWidth="1"/>
    <col min="7424" max="7424" width="8.42578125" style="15" bestFit="1" customWidth="1"/>
    <col min="7425" max="7425" width="35.140625" style="15" customWidth="1"/>
    <col min="7426" max="7428" width="9.140625" style="15" customWidth="1"/>
    <col min="7429" max="7429" width="11.42578125" style="15" customWidth="1"/>
    <col min="7430" max="7432" width="9.140625" style="15" customWidth="1"/>
    <col min="7433" max="7433" width="6.5703125" style="15" customWidth="1"/>
    <col min="7434" max="7438" width="9.140625" style="15" customWidth="1"/>
    <col min="7439" max="7439" width="16.28515625" style="15" customWidth="1"/>
    <col min="7440" max="7440" width="14.5703125" style="15" customWidth="1"/>
    <col min="7441" max="7676" width="9.140625" style="15"/>
    <col min="7677" max="7677" width="2.5703125" style="15" customWidth="1"/>
    <col min="7678" max="7678" width="5.28515625" style="15" customWidth="1"/>
    <col min="7679" max="7679" width="14.42578125" style="15" bestFit="1" customWidth="1"/>
    <col min="7680" max="7680" width="8.42578125" style="15" bestFit="1" customWidth="1"/>
    <col min="7681" max="7681" width="35.140625" style="15" customWidth="1"/>
    <col min="7682" max="7684" width="9.140625" style="15" customWidth="1"/>
    <col min="7685" max="7685" width="11.42578125" style="15" customWidth="1"/>
    <col min="7686" max="7688" width="9.140625" style="15" customWidth="1"/>
    <col min="7689" max="7689" width="6.5703125" style="15" customWidth="1"/>
    <col min="7690" max="7694" width="9.140625" style="15" customWidth="1"/>
    <col min="7695" max="7695" width="16.28515625" style="15" customWidth="1"/>
    <col min="7696" max="7696" width="14.5703125" style="15" customWidth="1"/>
    <col min="7697" max="7932" width="9.140625" style="15"/>
    <col min="7933" max="7933" width="2.5703125" style="15" customWidth="1"/>
    <col min="7934" max="7934" width="5.28515625" style="15" customWidth="1"/>
    <col min="7935" max="7935" width="14.42578125" style="15" bestFit="1" customWidth="1"/>
    <col min="7936" max="7936" width="8.42578125" style="15" bestFit="1" customWidth="1"/>
    <col min="7937" max="7937" width="35.140625" style="15" customWidth="1"/>
    <col min="7938" max="7940" width="9.140625" style="15" customWidth="1"/>
    <col min="7941" max="7941" width="11.42578125" style="15" customWidth="1"/>
    <col min="7942" max="7944" width="9.140625" style="15" customWidth="1"/>
    <col min="7945" max="7945" width="6.5703125" style="15" customWidth="1"/>
    <col min="7946" max="7950" width="9.140625" style="15" customWidth="1"/>
    <col min="7951" max="7951" width="16.28515625" style="15" customWidth="1"/>
    <col min="7952" max="7952" width="14.5703125" style="15" customWidth="1"/>
    <col min="7953" max="8188" width="9.140625" style="15"/>
    <col min="8189" max="8189" width="2.5703125" style="15" customWidth="1"/>
    <col min="8190" max="8190" width="5.28515625" style="15" customWidth="1"/>
    <col min="8191" max="8191" width="14.42578125" style="15" bestFit="1" customWidth="1"/>
    <col min="8192" max="8192" width="8.42578125" style="15" bestFit="1" customWidth="1"/>
    <col min="8193" max="8193" width="35.140625" style="15" customWidth="1"/>
    <col min="8194" max="8196" width="9.140625" style="15" customWidth="1"/>
    <col min="8197" max="8197" width="11.42578125" style="15" customWidth="1"/>
    <col min="8198" max="8200" width="9.140625" style="15" customWidth="1"/>
    <col min="8201" max="8201" width="6.5703125" style="15" customWidth="1"/>
    <col min="8202" max="8206" width="9.140625" style="15" customWidth="1"/>
    <col min="8207" max="8207" width="16.28515625" style="15" customWidth="1"/>
    <col min="8208" max="8208" width="14.5703125" style="15" customWidth="1"/>
    <col min="8209" max="8444" width="9.140625" style="15"/>
    <col min="8445" max="8445" width="2.5703125" style="15" customWidth="1"/>
    <col min="8446" max="8446" width="5.28515625" style="15" customWidth="1"/>
    <col min="8447" max="8447" width="14.42578125" style="15" bestFit="1" customWidth="1"/>
    <col min="8448" max="8448" width="8.42578125" style="15" bestFit="1" customWidth="1"/>
    <col min="8449" max="8449" width="35.140625" style="15" customWidth="1"/>
    <col min="8450" max="8452" width="9.140625" style="15" customWidth="1"/>
    <col min="8453" max="8453" width="11.42578125" style="15" customWidth="1"/>
    <col min="8454" max="8456" width="9.140625" style="15" customWidth="1"/>
    <col min="8457" max="8457" width="6.5703125" style="15" customWidth="1"/>
    <col min="8458" max="8462" width="9.140625" style="15" customWidth="1"/>
    <col min="8463" max="8463" width="16.28515625" style="15" customWidth="1"/>
    <col min="8464" max="8464" width="14.5703125" style="15" customWidth="1"/>
    <col min="8465" max="8700" width="9.140625" style="15"/>
    <col min="8701" max="8701" width="2.5703125" style="15" customWidth="1"/>
    <col min="8702" max="8702" width="5.28515625" style="15" customWidth="1"/>
    <col min="8703" max="8703" width="14.42578125" style="15" bestFit="1" customWidth="1"/>
    <col min="8704" max="8704" width="8.42578125" style="15" bestFit="1" customWidth="1"/>
    <col min="8705" max="8705" width="35.140625" style="15" customWidth="1"/>
    <col min="8706" max="8708" width="9.140625" style="15" customWidth="1"/>
    <col min="8709" max="8709" width="11.42578125" style="15" customWidth="1"/>
    <col min="8710" max="8712" width="9.140625" style="15" customWidth="1"/>
    <col min="8713" max="8713" width="6.5703125" style="15" customWidth="1"/>
    <col min="8714" max="8718" width="9.140625" style="15" customWidth="1"/>
    <col min="8719" max="8719" width="16.28515625" style="15" customWidth="1"/>
    <col min="8720" max="8720" width="14.5703125" style="15" customWidth="1"/>
    <col min="8721" max="8956" width="9.140625" style="15"/>
    <col min="8957" max="8957" width="2.5703125" style="15" customWidth="1"/>
    <col min="8958" max="8958" width="5.28515625" style="15" customWidth="1"/>
    <col min="8959" max="8959" width="14.42578125" style="15" bestFit="1" customWidth="1"/>
    <col min="8960" max="8960" width="8.42578125" style="15" bestFit="1" customWidth="1"/>
    <col min="8961" max="8961" width="35.140625" style="15" customWidth="1"/>
    <col min="8962" max="8964" width="9.140625" style="15" customWidth="1"/>
    <col min="8965" max="8965" width="11.42578125" style="15" customWidth="1"/>
    <col min="8966" max="8968" width="9.140625" style="15" customWidth="1"/>
    <col min="8969" max="8969" width="6.5703125" style="15" customWidth="1"/>
    <col min="8970" max="8974" width="9.140625" style="15" customWidth="1"/>
    <col min="8975" max="8975" width="16.28515625" style="15" customWidth="1"/>
    <col min="8976" max="8976" width="14.5703125" style="15" customWidth="1"/>
    <col min="8977" max="9212" width="9.140625" style="15"/>
    <col min="9213" max="9213" width="2.5703125" style="15" customWidth="1"/>
    <col min="9214" max="9214" width="5.28515625" style="15" customWidth="1"/>
    <col min="9215" max="9215" width="14.42578125" style="15" bestFit="1" customWidth="1"/>
    <col min="9216" max="9216" width="8.42578125" style="15" bestFit="1" customWidth="1"/>
    <col min="9217" max="9217" width="35.140625" style="15" customWidth="1"/>
    <col min="9218" max="9220" width="9.140625" style="15" customWidth="1"/>
    <col min="9221" max="9221" width="11.42578125" style="15" customWidth="1"/>
    <col min="9222" max="9224" width="9.140625" style="15" customWidth="1"/>
    <col min="9225" max="9225" width="6.5703125" style="15" customWidth="1"/>
    <col min="9226" max="9230" width="9.140625" style="15" customWidth="1"/>
    <col min="9231" max="9231" width="16.28515625" style="15" customWidth="1"/>
    <col min="9232" max="9232" width="14.5703125" style="15" customWidth="1"/>
    <col min="9233" max="9468" width="9.140625" style="15"/>
    <col min="9469" max="9469" width="2.5703125" style="15" customWidth="1"/>
    <col min="9470" max="9470" width="5.28515625" style="15" customWidth="1"/>
    <col min="9471" max="9471" width="14.42578125" style="15" bestFit="1" customWidth="1"/>
    <col min="9472" max="9472" width="8.42578125" style="15" bestFit="1" customWidth="1"/>
    <col min="9473" max="9473" width="35.140625" style="15" customWidth="1"/>
    <col min="9474" max="9476" width="9.140625" style="15" customWidth="1"/>
    <col min="9477" max="9477" width="11.42578125" style="15" customWidth="1"/>
    <col min="9478" max="9480" width="9.140625" style="15" customWidth="1"/>
    <col min="9481" max="9481" width="6.5703125" style="15" customWidth="1"/>
    <col min="9482" max="9486" width="9.140625" style="15" customWidth="1"/>
    <col min="9487" max="9487" width="16.28515625" style="15" customWidth="1"/>
    <col min="9488" max="9488" width="14.5703125" style="15" customWidth="1"/>
    <col min="9489" max="9724" width="9.140625" style="15"/>
    <col min="9725" max="9725" width="2.5703125" style="15" customWidth="1"/>
    <col min="9726" max="9726" width="5.28515625" style="15" customWidth="1"/>
    <col min="9727" max="9727" width="14.42578125" style="15" bestFit="1" customWidth="1"/>
    <col min="9728" max="9728" width="8.42578125" style="15" bestFit="1" customWidth="1"/>
    <col min="9729" max="9729" width="35.140625" style="15" customWidth="1"/>
    <col min="9730" max="9732" width="9.140625" style="15" customWidth="1"/>
    <col min="9733" max="9733" width="11.42578125" style="15" customWidth="1"/>
    <col min="9734" max="9736" width="9.140625" style="15" customWidth="1"/>
    <col min="9737" max="9737" width="6.5703125" style="15" customWidth="1"/>
    <col min="9738" max="9742" width="9.140625" style="15" customWidth="1"/>
    <col min="9743" max="9743" width="16.28515625" style="15" customWidth="1"/>
    <col min="9744" max="9744" width="14.5703125" style="15" customWidth="1"/>
    <col min="9745" max="9980" width="9.140625" style="15"/>
    <col min="9981" max="9981" width="2.5703125" style="15" customWidth="1"/>
    <col min="9982" max="9982" width="5.28515625" style="15" customWidth="1"/>
    <col min="9983" max="9983" width="14.42578125" style="15" bestFit="1" customWidth="1"/>
    <col min="9984" max="9984" width="8.42578125" style="15" bestFit="1" customWidth="1"/>
    <col min="9985" max="9985" width="35.140625" style="15" customWidth="1"/>
    <col min="9986" max="9988" width="9.140625" style="15" customWidth="1"/>
    <col min="9989" max="9989" width="11.42578125" style="15" customWidth="1"/>
    <col min="9990" max="9992" width="9.140625" style="15" customWidth="1"/>
    <col min="9993" max="9993" width="6.5703125" style="15" customWidth="1"/>
    <col min="9994" max="9998" width="9.140625" style="15" customWidth="1"/>
    <col min="9999" max="9999" width="16.28515625" style="15" customWidth="1"/>
    <col min="10000" max="10000" width="14.5703125" style="15" customWidth="1"/>
    <col min="10001" max="10236" width="9.140625" style="15"/>
    <col min="10237" max="10237" width="2.5703125" style="15" customWidth="1"/>
    <col min="10238" max="10238" width="5.28515625" style="15" customWidth="1"/>
    <col min="10239" max="10239" width="14.42578125" style="15" bestFit="1" customWidth="1"/>
    <col min="10240" max="10240" width="8.42578125" style="15" bestFit="1" customWidth="1"/>
    <col min="10241" max="10241" width="35.140625" style="15" customWidth="1"/>
    <col min="10242" max="10244" width="9.140625" style="15" customWidth="1"/>
    <col min="10245" max="10245" width="11.42578125" style="15" customWidth="1"/>
    <col min="10246" max="10248" width="9.140625" style="15" customWidth="1"/>
    <col min="10249" max="10249" width="6.5703125" style="15" customWidth="1"/>
    <col min="10250" max="10254" width="9.140625" style="15" customWidth="1"/>
    <col min="10255" max="10255" width="16.28515625" style="15" customWidth="1"/>
    <col min="10256" max="10256" width="14.5703125" style="15" customWidth="1"/>
    <col min="10257" max="10492" width="9.140625" style="15"/>
    <col min="10493" max="10493" width="2.5703125" style="15" customWidth="1"/>
    <col min="10494" max="10494" width="5.28515625" style="15" customWidth="1"/>
    <col min="10495" max="10495" width="14.42578125" style="15" bestFit="1" customWidth="1"/>
    <col min="10496" max="10496" width="8.42578125" style="15" bestFit="1" customWidth="1"/>
    <col min="10497" max="10497" width="35.140625" style="15" customWidth="1"/>
    <col min="10498" max="10500" width="9.140625" style="15" customWidth="1"/>
    <col min="10501" max="10501" width="11.42578125" style="15" customWidth="1"/>
    <col min="10502" max="10504" width="9.140625" style="15" customWidth="1"/>
    <col min="10505" max="10505" width="6.5703125" style="15" customWidth="1"/>
    <col min="10506" max="10510" width="9.140625" style="15" customWidth="1"/>
    <col min="10511" max="10511" width="16.28515625" style="15" customWidth="1"/>
    <col min="10512" max="10512" width="14.5703125" style="15" customWidth="1"/>
    <col min="10513" max="10748" width="9.140625" style="15"/>
    <col min="10749" max="10749" width="2.5703125" style="15" customWidth="1"/>
    <col min="10750" max="10750" width="5.28515625" style="15" customWidth="1"/>
    <col min="10751" max="10751" width="14.42578125" style="15" bestFit="1" customWidth="1"/>
    <col min="10752" max="10752" width="8.42578125" style="15" bestFit="1" customWidth="1"/>
    <col min="10753" max="10753" width="35.140625" style="15" customWidth="1"/>
    <col min="10754" max="10756" width="9.140625" style="15" customWidth="1"/>
    <col min="10757" max="10757" width="11.42578125" style="15" customWidth="1"/>
    <col min="10758" max="10760" width="9.140625" style="15" customWidth="1"/>
    <col min="10761" max="10761" width="6.5703125" style="15" customWidth="1"/>
    <col min="10762" max="10766" width="9.140625" style="15" customWidth="1"/>
    <col min="10767" max="10767" width="16.28515625" style="15" customWidth="1"/>
    <col min="10768" max="10768" width="14.5703125" style="15" customWidth="1"/>
    <col min="10769" max="11004" width="9.140625" style="15"/>
    <col min="11005" max="11005" width="2.5703125" style="15" customWidth="1"/>
    <col min="11006" max="11006" width="5.28515625" style="15" customWidth="1"/>
    <col min="11007" max="11007" width="14.42578125" style="15" bestFit="1" customWidth="1"/>
    <col min="11008" max="11008" width="8.42578125" style="15" bestFit="1" customWidth="1"/>
    <col min="11009" max="11009" width="35.140625" style="15" customWidth="1"/>
    <col min="11010" max="11012" width="9.140625" style="15" customWidth="1"/>
    <col min="11013" max="11013" width="11.42578125" style="15" customWidth="1"/>
    <col min="11014" max="11016" width="9.140625" style="15" customWidth="1"/>
    <col min="11017" max="11017" width="6.5703125" style="15" customWidth="1"/>
    <col min="11018" max="11022" width="9.140625" style="15" customWidth="1"/>
    <col min="11023" max="11023" width="16.28515625" style="15" customWidth="1"/>
    <col min="11024" max="11024" width="14.5703125" style="15" customWidth="1"/>
    <col min="11025" max="11260" width="9.140625" style="15"/>
    <col min="11261" max="11261" width="2.5703125" style="15" customWidth="1"/>
    <col min="11262" max="11262" width="5.28515625" style="15" customWidth="1"/>
    <col min="11263" max="11263" width="14.42578125" style="15" bestFit="1" customWidth="1"/>
    <col min="11264" max="11264" width="8.42578125" style="15" bestFit="1" customWidth="1"/>
    <col min="11265" max="11265" width="35.140625" style="15" customWidth="1"/>
    <col min="11266" max="11268" width="9.140625" style="15" customWidth="1"/>
    <col min="11269" max="11269" width="11.42578125" style="15" customWidth="1"/>
    <col min="11270" max="11272" width="9.140625" style="15" customWidth="1"/>
    <col min="11273" max="11273" width="6.5703125" style="15" customWidth="1"/>
    <col min="11274" max="11278" width="9.140625" style="15" customWidth="1"/>
    <col min="11279" max="11279" width="16.28515625" style="15" customWidth="1"/>
    <col min="11280" max="11280" width="14.5703125" style="15" customWidth="1"/>
    <col min="11281" max="11516" width="9.140625" style="15"/>
    <col min="11517" max="11517" width="2.5703125" style="15" customWidth="1"/>
    <col min="11518" max="11518" width="5.28515625" style="15" customWidth="1"/>
    <col min="11519" max="11519" width="14.42578125" style="15" bestFit="1" customWidth="1"/>
    <col min="11520" max="11520" width="8.42578125" style="15" bestFit="1" customWidth="1"/>
    <col min="11521" max="11521" width="35.140625" style="15" customWidth="1"/>
    <col min="11522" max="11524" width="9.140625" style="15" customWidth="1"/>
    <col min="11525" max="11525" width="11.42578125" style="15" customWidth="1"/>
    <col min="11526" max="11528" width="9.140625" style="15" customWidth="1"/>
    <col min="11529" max="11529" width="6.5703125" style="15" customWidth="1"/>
    <col min="11530" max="11534" width="9.140625" style="15" customWidth="1"/>
    <col min="11535" max="11535" width="16.28515625" style="15" customWidth="1"/>
    <col min="11536" max="11536" width="14.5703125" style="15" customWidth="1"/>
    <col min="11537" max="11772" width="9.140625" style="15"/>
    <col min="11773" max="11773" width="2.5703125" style="15" customWidth="1"/>
    <col min="11774" max="11774" width="5.28515625" style="15" customWidth="1"/>
    <col min="11775" max="11775" width="14.42578125" style="15" bestFit="1" customWidth="1"/>
    <col min="11776" max="11776" width="8.42578125" style="15" bestFit="1" customWidth="1"/>
    <col min="11777" max="11777" width="35.140625" style="15" customWidth="1"/>
    <col min="11778" max="11780" width="9.140625" style="15" customWidth="1"/>
    <col min="11781" max="11781" width="11.42578125" style="15" customWidth="1"/>
    <col min="11782" max="11784" width="9.140625" style="15" customWidth="1"/>
    <col min="11785" max="11785" width="6.5703125" style="15" customWidth="1"/>
    <col min="11786" max="11790" width="9.140625" style="15" customWidth="1"/>
    <col min="11791" max="11791" width="16.28515625" style="15" customWidth="1"/>
    <col min="11792" max="11792" width="14.5703125" style="15" customWidth="1"/>
    <col min="11793" max="12028" width="9.140625" style="15"/>
    <col min="12029" max="12029" width="2.5703125" style="15" customWidth="1"/>
    <col min="12030" max="12030" width="5.28515625" style="15" customWidth="1"/>
    <col min="12031" max="12031" width="14.42578125" style="15" bestFit="1" customWidth="1"/>
    <col min="12032" max="12032" width="8.42578125" style="15" bestFit="1" customWidth="1"/>
    <col min="12033" max="12033" width="35.140625" style="15" customWidth="1"/>
    <col min="12034" max="12036" width="9.140625" style="15" customWidth="1"/>
    <col min="12037" max="12037" width="11.42578125" style="15" customWidth="1"/>
    <col min="12038" max="12040" width="9.140625" style="15" customWidth="1"/>
    <col min="12041" max="12041" width="6.5703125" style="15" customWidth="1"/>
    <col min="12042" max="12046" width="9.140625" style="15" customWidth="1"/>
    <col min="12047" max="12047" width="16.28515625" style="15" customWidth="1"/>
    <col min="12048" max="12048" width="14.5703125" style="15" customWidth="1"/>
    <col min="12049" max="12284" width="9.140625" style="15"/>
    <col min="12285" max="12285" width="2.5703125" style="15" customWidth="1"/>
    <col min="12286" max="12286" width="5.28515625" style="15" customWidth="1"/>
    <col min="12287" max="12287" width="14.42578125" style="15" bestFit="1" customWidth="1"/>
    <col min="12288" max="12288" width="8.42578125" style="15" bestFit="1" customWidth="1"/>
    <col min="12289" max="12289" width="35.140625" style="15" customWidth="1"/>
    <col min="12290" max="12292" width="9.140625" style="15" customWidth="1"/>
    <col min="12293" max="12293" width="11.42578125" style="15" customWidth="1"/>
    <col min="12294" max="12296" width="9.140625" style="15" customWidth="1"/>
    <col min="12297" max="12297" width="6.5703125" style="15" customWidth="1"/>
    <col min="12298" max="12302" width="9.140625" style="15" customWidth="1"/>
    <col min="12303" max="12303" width="16.28515625" style="15" customWidth="1"/>
    <col min="12304" max="12304" width="14.5703125" style="15" customWidth="1"/>
    <col min="12305" max="12540" width="9.140625" style="15"/>
    <col min="12541" max="12541" width="2.5703125" style="15" customWidth="1"/>
    <col min="12542" max="12542" width="5.28515625" style="15" customWidth="1"/>
    <col min="12543" max="12543" width="14.42578125" style="15" bestFit="1" customWidth="1"/>
    <col min="12544" max="12544" width="8.42578125" style="15" bestFit="1" customWidth="1"/>
    <col min="12545" max="12545" width="35.140625" style="15" customWidth="1"/>
    <col min="12546" max="12548" width="9.140625" style="15" customWidth="1"/>
    <col min="12549" max="12549" width="11.42578125" style="15" customWidth="1"/>
    <col min="12550" max="12552" width="9.140625" style="15" customWidth="1"/>
    <col min="12553" max="12553" width="6.5703125" style="15" customWidth="1"/>
    <col min="12554" max="12558" width="9.140625" style="15" customWidth="1"/>
    <col min="12559" max="12559" width="16.28515625" style="15" customWidth="1"/>
    <col min="12560" max="12560" width="14.5703125" style="15" customWidth="1"/>
    <col min="12561" max="12796" width="9.140625" style="15"/>
    <col min="12797" max="12797" width="2.5703125" style="15" customWidth="1"/>
    <col min="12798" max="12798" width="5.28515625" style="15" customWidth="1"/>
    <col min="12799" max="12799" width="14.42578125" style="15" bestFit="1" customWidth="1"/>
    <col min="12800" max="12800" width="8.42578125" style="15" bestFit="1" customWidth="1"/>
    <col min="12801" max="12801" width="35.140625" style="15" customWidth="1"/>
    <col min="12802" max="12804" width="9.140625" style="15" customWidth="1"/>
    <col min="12805" max="12805" width="11.42578125" style="15" customWidth="1"/>
    <col min="12806" max="12808" width="9.140625" style="15" customWidth="1"/>
    <col min="12809" max="12809" width="6.5703125" style="15" customWidth="1"/>
    <col min="12810" max="12814" width="9.140625" style="15" customWidth="1"/>
    <col min="12815" max="12815" width="16.28515625" style="15" customWidth="1"/>
    <col min="12816" max="12816" width="14.5703125" style="15" customWidth="1"/>
    <col min="12817" max="13052" width="9.140625" style="15"/>
    <col min="13053" max="13053" width="2.5703125" style="15" customWidth="1"/>
    <col min="13054" max="13054" width="5.28515625" style="15" customWidth="1"/>
    <col min="13055" max="13055" width="14.42578125" style="15" bestFit="1" customWidth="1"/>
    <col min="13056" max="13056" width="8.42578125" style="15" bestFit="1" customWidth="1"/>
    <col min="13057" max="13057" width="35.140625" style="15" customWidth="1"/>
    <col min="13058" max="13060" width="9.140625" style="15" customWidth="1"/>
    <col min="13061" max="13061" width="11.42578125" style="15" customWidth="1"/>
    <col min="13062" max="13064" width="9.140625" style="15" customWidth="1"/>
    <col min="13065" max="13065" width="6.5703125" style="15" customWidth="1"/>
    <col min="13066" max="13070" width="9.140625" style="15" customWidth="1"/>
    <col min="13071" max="13071" width="16.28515625" style="15" customWidth="1"/>
    <col min="13072" max="13072" width="14.5703125" style="15" customWidth="1"/>
    <col min="13073" max="13308" width="9.140625" style="15"/>
    <col min="13309" max="13309" width="2.5703125" style="15" customWidth="1"/>
    <col min="13310" max="13310" width="5.28515625" style="15" customWidth="1"/>
    <col min="13311" max="13311" width="14.42578125" style="15" bestFit="1" customWidth="1"/>
    <col min="13312" max="13312" width="8.42578125" style="15" bestFit="1" customWidth="1"/>
    <col min="13313" max="13313" width="35.140625" style="15" customWidth="1"/>
    <col min="13314" max="13316" width="9.140625" style="15" customWidth="1"/>
    <col min="13317" max="13317" width="11.42578125" style="15" customWidth="1"/>
    <col min="13318" max="13320" width="9.140625" style="15" customWidth="1"/>
    <col min="13321" max="13321" width="6.5703125" style="15" customWidth="1"/>
    <col min="13322" max="13326" width="9.140625" style="15" customWidth="1"/>
    <col min="13327" max="13327" width="16.28515625" style="15" customWidth="1"/>
    <col min="13328" max="13328" width="14.5703125" style="15" customWidth="1"/>
    <col min="13329" max="13564" width="9.140625" style="15"/>
    <col min="13565" max="13565" width="2.5703125" style="15" customWidth="1"/>
    <col min="13566" max="13566" width="5.28515625" style="15" customWidth="1"/>
    <col min="13567" max="13567" width="14.42578125" style="15" bestFit="1" customWidth="1"/>
    <col min="13568" max="13568" width="8.42578125" style="15" bestFit="1" customWidth="1"/>
    <col min="13569" max="13569" width="35.140625" style="15" customWidth="1"/>
    <col min="13570" max="13572" width="9.140625" style="15" customWidth="1"/>
    <col min="13573" max="13573" width="11.42578125" style="15" customWidth="1"/>
    <col min="13574" max="13576" width="9.140625" style="15" customWidth="1"/>
    <col min="13577" max="13577" width="6.5703125" style="15" customWidth="1"/>
    <col min="13578" max="13582" width="9.140625" style="15" customWidth="1"/>
    <col min="13583" max="13583" width="16.28515625" style="15" customWidth="1"/>
    <col min="13584" max="13584" width="14.5703125" style="15" customWidth="1"/>
    <col min="13585" max="13820" width="9.140625" style="15"/>
    <col min="13821" max="13821" width="2.5703125" style="15" customWidth="1"/>
    <col min="13822" max="13822" width="5.28515625" style="15" customWidth="1"/>
    <col min="13823" max="13823" width="14.42578125" style="15" bestFit="1" customWidth="1"/>
    <col min="13824" max="13824" width="8.42578125" style="15" bestFit="1" customWidth="1"/>
    <col min="13825" max="13825" width="35.140625" style="15" customWidth="1"/>
    <col min="13826" max="13828" width="9.140625" style="15" customWidth="1"/>
    <col min="13829" max="13829" width="11.42578125" style="15" customWidth="1"/>
    <col min="13830" max="13832" width="9.140625" style="15" customWidth="1"/>
    <col min="13833" max="13833" width="6.5703125" style="15" customWidth="1"/>
    <col min="13834" max="13838" width="9.140625" style="15" customWidth="1"/>
    <col min="13839" max="13839" width="16.28515625" style="15" customWidth="1"/>
    <col min="13840" max="13840" width="14.5703125" style="15" customWidth="1"/>
    <col min="13841" max="14076" width="9.140625" style="15"/>
    <col min="14077" max="14077" width="2.5703125" style="15" customWidth="1"/>
    <col min="14078" max="14078" width="5.28515625" style="15" customWidth="1"/>
    <col min="14079" max="14079" width="14.42578125" style="15" bestFit="1" customWidth="1"/>
    <col min="14080" max="14080" width="8.42578125" style="15" bestFit="1" customWidth="1"/>
    <col min="14081" max="14081" width="35.140625" style="15" customWidth="1"/>
    <col min="14082" max="14084" width="9.140625" style="15" customWidth="1"/>
    <col min="14085" max="14085" width="11.42578125" style="15" customWidth="1"/>
    <col min="14086" max="14088" width="9.140625" style="15" customWidth="1"/>
    <col min="14089" max="14089" width="6.5703125" style="15" customWidth="1"/>
    <col min="14090" max="14094" width="9.140625" style="15" customWidth="1"/>
    <col min="14095" max="14095" width="16.28515625" style="15" customWidth="1"/>
    <col min="14096" max="14096" width="14.5703125" style="15" customWidth="1"/>
    <col min="14097" max="14332" width="9.140625" style="15"/>
    <col min="14333" max="14333" width="2.5703125" style="15" customWidth="1"/>
    <col min="14334" max="14334" width="5.28515625" style="15" customWidth="1"/>
    <col min="14335" max="14335" width="14.42578125" style="15" bestFit="1" customWidth="1"/>
    <col min="14336" max="14336" width="8.42578125" style="15" bestFit="1" customWidth="1"/>
    <col min="14337" max="14337" width="35.140625" style="15" customWidth="1"/>
    <col min="14338" max="14340" width="9.140625" style="15" customWidth="1"/>
    <col min="14341" max="14341" width="11.42578125" style="15" customWidth="1"/>
    <col min="14342" max="14344" width="9.140625" style="15" customWidth="1"/>
    <col min="14345" max="14345" width="6.5703125" style="15" customWidth="1"/>
    <col min="14346" max="14350" width="9.140625" style="15" customWidth="1"/>
    <col min="14351" max="14351" width="16.28515625" style="15" customWidth="1"/>
    <col min="14352" max="14352" width="14.5703125" style="15" customWidth="1"/>
    <col min="14353" max="14588" width="9.140625" style="15"/>
    <col min="14589" max="14589" width="2.5703125" style="15" customWidth="1"/>
    <col min="14590" max="14590" width="5.28515625" style="15" customWidth="1"/>
    <col min="14591" max="14591" width="14.42578125" style="15" bestFit="1" customWidth="1"/>
    <col min="14592" max="14592" width="8.42578125" style="15" bestFit="1" customWidth="1"/>
    <col min="14593" max="14593" width="35.140625" style="15" customWidth="1"/>
    <col min="14594" max="14596" width="9.140625" style="15" customWidth="1"/>
    <col min="14597" max="14597" width="11.42578125" style="15" customWidth="1"/>
    <col min="14598" max="14600" width="9.140625" style="15" customWidth="1"/>
    <col min="14601" max="14601" width="6.5703125" style="15" customWidth="1"/>
    <col min="14602" max="14606" width="9.140625" style="15" customWidth="1"/>
    <col min="14607" max="14607" width="16.28515625" style="15" customWidth="1"/>
    <col min="14608" max="14608" width="14.5703125" style="15" customWidth="1"/>
    <col min="14609" max="14844" width="9.140625" style="15"/>
    <col min="14845" max="14845" width="2.5703125" style="15" customWidth="1"/>
    <col min="14846" max="14846" width="5.28515625" style="15" customWidth="1"/>
    <col min="14847" max="14847" width="14.42578125" style="15" bestFit="1" customWidth="1"/>
    <col min="14848" max="14848" width="8.42578125" style="15" bestFit="1" customWidth="1"/>
    <col min="14849" max="14849" width="35.140625" style="15" customWidth="1"/>
    <col min="14850" max="14852" width="9.140625" style="15" customWidth="1"/>
    <col min="14853" max="14853" width="11.42578125" style="15" customWidth="1"/>
    <col min="14854" max="14856" width="9.140625" style="15" customWidth="1"/>
    <col min="14857" max="14857" width="6.5703125" style="15" customWidth="1"/>
    <col min="14858" max="14862" width="9.140625" style="15" customWidth="1"/>
    <col min="14863" max="14863" width="16.28515625" style="15" customWidth="1"/>
    <col min="14864" max="14864" width="14.5703125" style="15" customWidth="1"/>
    <col min="14865" max="15100" width="9.140625" style="15"/>
    <col min="15101" max="15101" width="2.5703125" style="15" customWidth="1"/>
    <col min="15102" max="15102" width="5.28515625" style="15" customWidth="1"/>
    <col min="15103" max="15103" width="14.42578125" style="15" bestFit="1" customWidth="1"/>
    <col min="15104" max="15104" width="8.42578125" style="15" bestFit="1" customWidth="1"/>
    <col min="15105" max="15105" width="35.140625" style="15" customWidth="1"/>
    <col min="15106" max="15108" width="9.140625" style="15" customWidth="1"/>
    <col min="15109" max="15109" width="11.42578125" style="15" customWidth="1"/>
    <col min="15110" max="15112" width="9.140625" style="15" customWidth="1"/>
    <col min="15113" max="15113" width="6.5703125" style="15" customWidth="1"/>
    <col min="15114" max="15118" width="9.140625" style="15" customWidth="1"/>
    <col min="15119" max="15119" width="16.28515625" style="15" customWidth="1"/>
    <col min="15120" max="15120" width="14.5703125" style="15" customWidth="1"/>
    <col min="15121" max="15356" width="9.140625" style="15"/>
    <col min="15357" max="15357" width="2.5703125" style="15" customWidth="1"/>
    <col min="15358" max="15358" width="5.28515625" style="15" customWidth="1"/>
    <col min="15359" max="15359" width="14.42578125" style="15" bestFit="1" customWidth="1"/>
    <col min="15360" max="15360" width="8.42578125" style="15" bestFit="1" customWidth="1"/>
    <col min="15361" max="15361" width="35.140625" style="15" customWidth="1"/>
    <col min="15362" max="15364" width="9.140625" style="15" customWidth="1"/>
    <col min="15365" max="15365" width="11.42578125" style="15" customWidth="1"/>
    <col min="15366" max="15368" width="9.140625" style="15" customWidth="1"/>
    <col min="15369" max="15369" width="6.5703125" style="15" customWidth="1"/>
    <col min="15370" max="15374" width="9.140625" style="15" customWidth="1"/>
    <col min="15375" max="15375" width="16.28515625" style="15" customWidth="1"/>
    <col min="15376" max="15376" width="14.5703125" style="15" customWidth="1"/>
    <col min="15377" max="15612" width="9.140625" style="15"/>
    <col min="15613" max="15613" width="2.5703125" style="15" customWidth="1"/>
    <col min="15614" max="15614" width="5.28515625" style="15" customWidth="1"/>
    <col min="15615" max="15615" width="14.42578125" style="15" bestFit="1" customWidth="1"/>
    <col min="15616" max="15616" width="8.42578125" style="15" bestFit="1" customWidth="1"/>
    <col min="15617" max="15617" width="35.140625" style="15" customWidth="1"/>
    <col min="15618" max="15620" width="9.140625" style="15" customWidth="1"/>
    <col min="15621" max="15621" width="11.42578125" style="15" customWidth="1"/>
    <col min="15622" max="15624" width="9.140625" style="15" customWidth="1"/>
    <col min="15625" max="15625" width="6.5703125" style="15" customWidth="1"/>
    <col min="15626" max="15630" width="9.140625" style="15" customWidth="1"/>
    <col min="15631" max="15631" width="16.28515625" style="15" customWidth="1"/>
    <col min="15632" max="15632" width="14.5703125" style="15" customWidth="1"/>
    <col min="15633" max="15868" width="9.140625" style="15"/>
    <col min="15869" max="15869" width="2.5703125" style="15" customWidth="1"/>
    <col min="15870" max="15870" width="5.28515625" style="15" customWidth="1"/>
    <col min="15871" max="15871" width="14.42578125" style="15" bestFit="1" customWidth="1"/>
    <col min="15872" max="15872" width="8.42578125" style="15" bestFit="1" customWidth="1"/>
    <col min="15873" max="15873" width="35.140625" style="15" customWidth="1"/>
    <col min="15874" max="15876" width="9.140625" style="15" customWidth="1"/>
    <col min="15877" max="15877" width="11.42578125" style="15" customWidth="1"/>
    <col min="15878" max="15880" width="9.140625" style="15" customWidth="1"/>
    <col min="15881" max="15881" width="6.5703125" style="15" customWidth="1"/>
    <col min="15882" max="15886" width="9.140625" style="15" customWidth="1"/>
    <col min="15887" max="15887" width="16.28515625" style="15" customWidth="1"/>
    <col min="15888" max="15888" width="14.5703125" style="15" customWidth="1"/>
    <col min="15889" max="16124" width="9.140625" style="15"/>
    <col min="16125" max="16125" width="2.5703125" style="15" customWidth="1"/>
    <col min="16126" max="16126" width="5.28515625" style="15" customWidth="1"/>
    <col min="16127" max="16127" width="14.42578125" style="15" bestFit="1" customWidth="1"/>
    <col min="16128" max="16128" width="8.42578125" style="15" bestFit="1" customWidth="1"/>
    <col min="16129" max="16129" width="35.140625" style="15" customWidth="1"/>
    <col min="16130" max="16132" width="9.140625" style="15" customWidth="1"/>
    <col min="16133" max="16133" width="11.42578125" style="15" customWidth="1"/>
    <col min="16134" max="16136" width="9.140625" style="15" customWidth="1"/>
    <col min="16137" max="16137" width="6.5703125" style="15" customWidth="1"/>
    <col min="16138" max="16142" width="9.140625" style="15" customWidth="1"/>
    <col min="16143" max="16143" width="16.28515625" style="15" customWidth="1"/>
    <col min="16144" max="16144" width="14.5703125" style="15" customWidth="1"/>
    <col min="16145" max="16384" width="9.140625" style="15"/>
  </cols>
  <sheetData>
    <row r="1" spans="4:17" ht="24.75" customHeight="1" x14ac:dyDescent="0.25">
      <c r="D1" s="192" t="s">
        <v>7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4:17" ht="24.75" customHeight="1" x14ac:dyDescent="0.25">
      <c r="D2" s="193" t="s">
        <v>8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4:17" ht="19.5" x14ac:dyDescent="0.25">
      <c r="D3" s="194" t="s">
        <v>67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4:17" ht="12.75" x14ac:dyDescent="0.25">
      <c r="D4" s="195" t="s">
        <v>9</v>
      </c>
      <c r="E4" s="197" t="s">
        <v>10</v>
      </c>
      <c r="F4" s="195" t="s">
        <v>11</v>
      </c>
      <c r="G4" s="199" t="s">
        <v>12</v>
      </c>
      <c r="H4" s="199" t="s">
        <v>13</v>
      </c>
      <c r="I4" s="16" t="s">
        <v>14</v>
      </c>
      <c r="J4" s="17"/>
      <c r="K4" s="18"/>
      <c r="L4" s="197" t="s">
        <v>15</v>
      </c>
      <c r="M4" s="19"/>
      <c r="N4" s="197" t="s">
        <v>16</v>
      </c>
      <c r="O4" s="201" t="s">
        <v>17</v>
      </c>
      <c r="P4" s="144"/>
      <c r="Q4" s="197" t="s">
        <v>18</v>
      </c>
    </row>
    <row r="5" spans="4:17" ht="12.75" customHeight="1" x14ac:dyDescent="0.25">
      <c r="D5" s="196"/>
      <c r="E5" s="198"/>
      <c r="F5" s="196"/>
      <c r="G5" s="200"/>
      <c r="H5" s="200"/>
      <c r="I5" s="79" t="s">
        <v>19</v>
      </c>
      <c r="J5" s="80"/>
      <c r="K5" s="81"/>
      <c r="L5" s="198"/>
      <c r="M5" s="82"/>
      <c r="N5" s="198"/>
      <c r="O5" s="202"/>
      <c r="P5" s="145"/>
      <c r="Q5" s="197"/>
    </row>
    <row r="6" spans="4:17" ht="24.95" customHeight="1" x14ac:dyDescent="0.2">
      <c r="D6" s="20">
        <v>1</v>
      </c>
      <c r="E6" s="84" t="s">
        <v>68</v>
      </c>
      <c r="F6" s="85">
        <v>49200</v>
      </c>
      <c r="G6" s="84" t="s">
        <v>69</v>
      </c>
      <c r="H6" s="23"/>
      <c r="I6" s="24"/>
      <c r="J6" s="24"/>
      <c r="K6" s="25"/>
      <c r="L6" s="26"/>
      <c r="M6" s="27"/>
      <c r="N6" s="86">
        <v>48</v>
      </c>
      <c r="O6" s="87">
        <v>3.72</v>
      </c>
      <c r="P6" s="172">
        <f>+IF(Q6="Studying",5,IF(Q6="Complete",1,IF(Q6="Incomplete",2,IF(Np="Left",3,IF(Q6="Dropped",4,"Error")))))</f>
        <v>1</v>
      </c>
      <c r="Q6" s="180" t="s">
        <v>20</v>
      </c>
    </row>
    <row r="7" spans="4:17" ht="24.95" customHeight="1" x14ac:dyDescent="0.2">
      <c r="D7" s="20">
        <f t="shared" ref="D7:D17" si="0">D6+1</f>
        <v>2</v>
      </c>
      <c r="E7" s="84" t="s">
        <v>70</v>
      </c>
      <c r="F7" s="85">
        <v>49198</v>
      </c>
      <c r="G7" s="84" t="s">
        <v>71</v>
      </c>
      <c r="H7" s="23"/>
      <c r="I7" s="24"/>
      <c r="J7" s="24"/>
      <c r="K7" s="25"/>
      <c r="L7" s="26"/>
      <c r="M7" s="27"/>
      <c r="N7" s="86">
        <v>48</v>
      </c>
      <c r="O7" s="87">
        <v>3.59</v>
      </c>
      <c r="P7" s="172">
        <f>+IF(Q7="Studying",5,IF(Q7="Complete",1,IF(Q7="Incomplete",2,IF(Np="Left",3,IF(Q7="Dropped",4,"Error")))))</f>
        <v>1</v>
      </c>
      <c r="Q7" s="180" t="s">
        <v>20</v>
      </c>
    </row>
    <row r="8" spans="4:17" ht="24.95" customHeight="1" x14ac:dyDescent="0.2">
      <c r="D8" s="20">
        <f t="shared" si="0"/>
        <v>3</v>
      </c>
      <c r="E8" s="84" t="s">
        <v>72</v>
      </c>
      <c r="F8" s="85">
        <v>33056</v>
      </c>
      <c r="G8" s="84" t="s">
        <v>73</v>
      </c>
      <c r="H8" s="31"/>
      <c r="I8" s="32"/>
      <c r="J8" s="33"/>
      <c r="K8" s="25"/>
      <c r="L8" s="26"/>
      <c r="M8" s="27"/>
      <c r="N8" s="86">
        <v>48</v>
      </c>
      <c r="O8" s="88">
        <v>3.3</v>
      </c>
      <c r="P8" s="172">
        <f>+IF(Q8="Studying",5,IF(Q8="Complete",1,IF(Q8="Incomplete",2,IF(Np="Left",3,IF(Q8="Dropped",4,"Error")))))</f>
        <v>1</v>
      </c>
      <c r="Q8" s="180" t="s">
        <v>20</v>
      </c>
    </row>
    <row r="9" spans="4:17" ht="24.95" customHeight="1" x14ac:dyDescent="0.2">
      <c r="D9" s="20">
        <f t="shared" si="0"/>
        <v>4</v>
      </c>
      <c r="E9" s="84" t="s">
        <v>74</v>
      </c>
      <c r="F9" s="85">
        <v>16774</v>
      </c>
      <c r="G9" s="84" t="s">
        <v>75</v>
      </c>
      <c r="H9" s="31"/>
      <c r="I9" s="32"/>
      <c r="J9" s="33"/>
      <c r="K9" s="25"/>
      <c r="L9" s="26"/>
      <c r="M9" s="27"/>
      <c r="N9" s="86">
        <v>48</v>
      </c>
      <c r="O9" s="87">
        <v>3.28</v>
      </c>
      <c r="P9" s="172">
        <f>+IF(Q9="Studying",5,IF(Q9="Complete",1,IF(Q9="Incomplete",2,IF(Np="Left",3,IF(Q9="Dropped",4,"Error")))))</f>
        <v>1</v>
      </c>
      <c r="Q9" s="180" t="s">
        <v>20</v>
      </c>
    </row>
    <row r="10" spans="4:17" ht="24.95" customHeight="1" x14ac:dyDescent="0.2">
      <c r="D10" s="20">
        <f t="shared" si="0"/>
        <v>5</v>
      </c>
      <c r="E10" s="84" t="s">
        <v>76</v>
      </c>
      <c r="F10" s="85">
        <v>29233</v>
      </c>
      <c r="G10" s="84" t="s">
        <v>77</v>
      </c>
      <c r="H10" s="23"/>
      <c r="I10" s="24"/>
      <c r="J10" s="24"/>
      <c r="K10" s="25"/>
      <c r="L10" s="26"/>
      <c r="M10" s="27"/>
      <c r="N10" s="86">
        <v>48</v>
      </c>
      <c r="O10" s="87">
        <v>3.28</v>
      </c>
      <c r="P10" s="172">
        <f>+IF(Q10="Studying",5,IF(Q10="Complete",1,IF(Q10="Incomplete",2,IF(Np="Left",3,IF(Q10="Dropped",4,"Error")))))</f>
        <v>1</v>
      </c>
      <c r="Q10" s="180" t="s">
        <v>20</v>
      </c>
    </row>
    <row r="11" spans="4:17" ht="24.95" customHeight="1" x14ac:dyDescent="0.2">
      <c r="D11" s="20">
        <f t="shared" si="0"/>
        <v>6</v>
      </c>
      <c r="E11" s="84" t="s">
        <v>78</v>
      </c>
      <c r="F11" s="85">
        <v>49201</v>
      </c>
      <c r="G11" s="84" t="s">
        <v>79</v>
      </c>
      <c r="H11" s="23"/>
      <c r="I11" s="24"/>
      <c r="J11" s="24"/>
      <c r="K11" s="25"/>
      <c r="L11" s="26"/>
      <c r="M11" s="27"/>
      <c r="N11" s="86">
        <v>48</v>
      </c>
      <c r="O11" s="87">
        <v>3.22</v>
      </c>
      <c r="P11" s="172">
        <f>+IF(Q11="Studying",5,IF(Q11="Complete",1,IF(Q11="Incomplete",2,IF(Np="Left",3,IF(Q11="Dropped",4,"Error")))))</f>
        <v>1</v>
      </c>
      <c r="Q11" s="180" t="s">
        <v>20</v>
      </c>
    </row>
    <row r="12" spans="4:17" ht="24.95" customHeight="1" x14ac:dyDescent="0.2">
      <c r="D12" s="20">
        <f t="shared" si="0"/>
        <v>7</v>
      </c>
      <c r="E12" s="84" t="s">
        <v>80</v>
      </c>
      <c r="F12" s="85">
        <v>23669</v>
      </c>
      <c r="G12" s="84" t="s">
        <v>81</v>
      </c>
      <c r="H12" s="23"/>
      <c r="I12" s="24"/>
      <c r="J12" s="24"/>
      <c r="K12" s="25"/>
      <c r="L12" s="26"/>
      <c r="M12" s="27"/>
      <c r="N12" s="86">
        <v>48</v>
      </c>
      <c r="O12" s="87">
        <v>3.75</v>
      </c>
      <c r="P12" s="172">
        <f>+IF(Q12="Studying",5,IF(Q12="Complete",1,IF(Q12="Incomplete",2,IF(Np="Left",3,IF(Q12="Dropped",4,"Error")))))</f>
        <v>1</v>
      </c>
      <c r="Q12" s="180" t="s">
        <v>20</v>
      </c>
    </row>
    <row r="13" spans="4:17" ht="24.95" customHeight="1" x14ac:dyDescent="0.2">
      <c r="D13" s="20">
        <f t="shared" si="0"/>
        <v>8</v>
      </c>
      <c r="E13" s="84" t="s">
        <v>82</v>
      </c>
      <c r="F13" s="85">
        <v>31340</v>
      </c>
      <c r="G13" s="84" t="s">
        <v>83</v>
      </c>
      <c r="H13" s="23"/>
      <c r="I13" s="24"/>
      <c r="J13" s="24"/>
      <c r="K13" s="25"/>
      <c r="L13" s="26"/>
      <c r="M13" s="27"/>
      <c r="N13" s="86">
        <v>48</v>
      </c>
      <c r="O13" s="87">
        <v>3.58</v>
      </c>
      <c r="P13" s="172">
        <f>+IF(Q13="Studying",5,IF(Q13="Complete",1,IF(Q13="Incomplete",2,IF(Np="Left",3,IF(Q13="Dropped",4,"Error")))))</f>
        <v>1</v>
      </c>
      <c r="Q13" s="180" t="s">
        <v>20</v>
      </c>
    </row>
    <row r="14" spans="4:17" ht="24.95" customHeight="1" x14ac:dyDescent="0.2">
      <c r="D14" s="20">
        <f t="shared" si="0"/>
        <v>9</v>
      </c>
      <c r="E14" s="84" t="s">
        <v>84</v>
      </c>
      <c r="F14" s="85">
        <v>14004</v>
      </c>
      <c r="G14" s="84" t="s">
        <v>85</v>
      </c>
      <c r="H14" s="31"/>
      <c r="I14" s="32"/>
      <c r="J14" s="33"/>
      <c r="K14" s="25"/>
      <c r="L14" s="26"/>
      <c r="M14" s="27"/>
      <c r="N14" s="86">
        <v>48</v>
      </c>
      <c r="O14" s="87">
        <v>3.38</v>
      </c>
      <c r="P14" s="172">
        <f>+IF(Q14="Studying",5,IF(Q14="Complete",1,IF(Q14="Incomplete",2,IF(Np="Left",3,IF(Q14="Dropped",4,"Error")))))</f>
        <v>1</v>
      </c>
      <c r="Q14" s="180" t="s">
        <v>20</v>
      </c>
    </row>
    <row r="15" spans="4:17" ht="24.95" customHeight="1" x14ac:dyDescent="0.2">
      <c r="D15" s="20">
        <f t="shared" si="0"/>
        <v>10</v>
      </c>
      <c r="E15" s="84" t="s">
        <v>86</v>
      </c>
      <c r="F15" s="85">
        <v>49199</v>
      </c>
      <c r="G15" s="84" t="s">
        <v>87</v>
      </c>
      <c r="H15" s="31"/>
      <c r="I15" s="32"/>
      <c r="J15" s="33"/>
      <c r="K15" s="25"/>
      <c r="L15" s="26"/>
      <c r="M15" s="27"/>
      <c r="N15" s="86">
        <v>48</v>
      </c>
      <c r="O15" s="87">
        <v>3.38</v>
      </c>
      <c r="P15" s="172">
        <f>+IF(Q15="Studying",5,IF(Q15="Complete",1,IF(Q15="Incomplete",2,IF(Np="Left",3,IF(Q15="Dropped",4,"Error")))))</f>
        <v>1</v>
      </c>
      <c r="Q15" s="180" t="s">
        <v>20</v>
      </c>
    </row>
    <row r="16" spans="4:17" ht="24.95" customHeight="1" x14ac:dyDescent="0.2">
      <c r="D16" s="20">
        <f t="shared" si="0"/>
        <v>11</v>
      </c>
      <c r="E16" s="84" t="s">
        <v>88</v>
      </c>
      <c r="F16" s="85">
        <v>23677</v>
      </c>
      <c r="G16" s="84" t="s">
        <v>89</v>
      </c>
      <c r="H16" s="23"/>
      <c r="I16" s="24"/>
      <c r="J16" s="24"/>
      <c r="K16" s="25"/>
      <c r="L16" s="26"/>
      <c r="M16" s="27"/>
      <c r="N16" s="86">
        <v>48</v>
      </c>
      <c r="O16" s="87">
        <v>3.21</v>
      </c>
      <c r="P16" s="172">
        <f>+IF(Q16="Studying",5,IF(Q16="Complete",1,IF(Q16="Incomplete",2,IF(Np="Left",3,IF(Q16="Dropped",4,"Error")))))</f>
        <v>1</v>
      </c>
      <c r="Q16" s="180" t="s">
        <v>20</v>
      </c>
    </row>
    <row r="17" spans="4:17" ht="24.95" customHeight="1" x14ac:dyDescent="0.2">
      <c r="D17" s="20">
        <f t="shared" si="0"/>
        <v>12</v>
      </c>
      <c r="E17" s="84" t="s">
        <v>90</v>
      </c>
      <c r="F17" s="85">
        <v>27035</v>
      </c>
      <c r="G17" s="84" t="s">
        <v>91</v>
      </c>
      <c r="H17" s="23"/>
      <c r="I17" s="24"/>
      <c r="J17" s="24"/>
      <c r="K17" s="25"/>
      <c r="L17" s="26"/>
      <c r="M17" s="27"/>
      <c r="N17" s="86">
        <v>48</v>
      </c>
      <c r="O17" s="87">
        <v>2.79</v>
      </c>
      <c r="P17" s="172">
        <f>+IF(Q17="Studying",5,IF(Q17="Complete",1,IF(Q17="Incomplete",2,IF(Np="Left",3,IF(Q17="Dropped",4,"Error")))))</f>
        <v>1</v>
      </c>
      <c r="Q17" s="180" t="s">
        <v>20</v>
      </c>
    </row>
    <row r="18" spans="4:17" ht="24.95" hidden="1" customHeight="1" x14ac:dyDescent="0.25">
      <c r="D18" s="34"/>
      <c r="E18" s="35"/>
      <c r="F18" s="36"/>
      <c r="G18" s="35"/>
      <c r="H18" s="43"/>
      <c r="I18" s="44"/>
      <c r="J18" s="44"/>
      <c r="K18" s="38"/>
      <c r="L18" s="39"/>
      <c r="M18" s="40"/>
      <c r="N18" s="89"/>
      <c r="O18" s="41"/>
      <c r="P18" s="41"/>
      <c r="Q18" s="41"/>
    </row>
    <row r="19" spans="4:17" ht="15.75" hidden="1" customHeight="1" x14ac:dyDescent="0.2">
      <c r="D19" s="188" t="s">
        <v>22</v>
      </c>
      <c r="E19" s="189"/>
      <c r="F19" s="190"/>
      <c r="G19" s="178">
        <f>+COUNTIF(P6:P17,1)</f>
        <v>12</v>
      </c>
      <c r="H19" s="43"/>
      <c r="I19" s="44"/>
      <c r="J19" s="44"/>
      <c r="K19" s="38"/>
      <c r="L19" s="39"/>
      <c r="M19" s="40"/>
      <c r="N19" s="89"/>
      <c r="O19" s="41"/>
      <c r="P19" s="41"/>
      <c r="Q19" s="41"/>
    </row>
    <row r="20" spans="4:17" ht="14.25" hidden="1" customHeight="1" x14ac:dyDescent="0.2">
      <c r="D20" s="188" t="s">
        <v>3</v>
      </c>
      <c r="E20" s="189"/>
      <c r="F20" s="190"/>
      <c r="G20" s="178">
        <f>+COUNTIF(P7:P17,2)</f>
        <v>0</v>
      </c>
      <c r="H20" s="43"/>
      <c r="I20" s="44"/>
      <c r="J20" s="44"/>
      <c r="K20" s="38"/>
      <c r="L20" s="39"/>
      <c r="M20" s="40"/>
      <c r="N20" s="89"/>
      <c r="O20" s="41"/>
      <c r="P20" s="41"/>
      <c r="Q20" s="41"/>
    </row>
    <row r="21" spans="4:17" ht="18.75" hidden="1" customHeight="1" x14ac:dyDescent="0.25">
      <c r="D21" s="191" t="s">
        <v>23</v>
      </c>
      <c r="E21" s="191"/>
      <c r="F21" s="191"/>
      <c r="G21" s="45">
        <f>SUM(G19:G20)</f>
        <v>12</v>
      </c>
      <c r="H21" s="43"/>
      <c r="I21" s="44"/>
      <c r="J21" s="44"/>
      <c r="K21" s="38"/>
      <c r="L21" s="39"/>
      <c r="M21" s="40"/>
      <c r="N21" s="40"/>
      <c r="O21" s="41"/>
      <c r="P21" s="41"/>
      <c r="Q21" s="41"/>
    </row>
    <row r="22" spans="4:17" ht="24.95" hidden="1" customHeight="1" x14ac:dyDescent="0.25">
      <c r="D22" s="34"/>
      <c r="E22" s="35"/>
      <c r="F22" s="36"/>
      <c r="G22" s="35"/>
      <c r="H22" s="43"/>
      <c r="I22" s="44"/>
      <c r="J22" s="44"/>
      <c r="K22" s="38"/>
      <c r="L22" s="39"/>
      <c r="M22" s="40"/>
      <c r="N22" s="40"/>
      <c r="O22" s="41"/>
      <c r="P22" s="41"/>
      <c r="Q22" s="41"/>
    </row>
    <row r="23" spans="4:17" ht="24.95" customHeight="1" x14ac:dyDescent="0.25">
      <c r="D23" s="34"/>
      <c r="E23" s="35"/>
      <c r="F23" s="36"/>
      <c r="G23" s="35"/>
      <c r="H23" s="43"/>
      <c r="I23" s="44"/>
      <c r="J23" s="44"/>
      <c r="K23" s="38"/>
      <c r="L23" s="39"/>
      <c r="M23" s="40"/>
      <c r="N23" s="40"/>
      <c r="O23" s="41"/>
      <c r="P23" s="41"/>
      <c r="Q23" s="41"/>
    </row>
    <row r="24" spans="4:17" ht="24.95" customHeight="1" x14ac:dyDescent="0.25">
      <c r="D24" s="34"/>
      <c r="E24" s="35"/>
      <c r="F24" s="36"/>
      <c r="G24" s="35"/>
      <c r="H24" s="43"/>
      <c r="I24" s="44"/>
      <c r="J24" s="44"/>
      <c r="K24" s="38"/>
      <c r="L24" s="39"/>
      <c r="M24" s="40"/>
      <c r="N24" s="40"/>
      <c r="O24" s="41"/>
      <c r="P24" s="41"/>
      <c r="Q24" s="41"/>
    </row>
    <row r="25" spans="4:17" ht="24.95" customHeight="1" x14ac:dyDescent="0.25">
      <c r="D25" s="34"/>
      <c r="E25" s="35"/>
      <c r="F25" s="36"/>
      <c r="G25" s="35"/>
      <c r="H25" s="43"/>
      <c r="I25" s="44"/>
      <c r="J25" s="44"/>
      <c r="K25" s="38"/>
      <c r="L25" s="39"/>
      <c r="M25" s="40"/>
      <c r="N25" s="40"/>
      <c r="O25" s="41"/>
      <c r="P25" s="41"/>
      <c r="Q25" s="41"/>
    </row>
    <row r="26" spans="4:17" ht="24.95" customHeight="1" x14ac:dyDescent="0.25">
      <c r="D26" s="34"/>
      <c r="E26" s="35"/>
      <c r="F26" s="36"/>
      <c r="G26" s="35"/>
      <c r="H26" s="43"/>
      <c r="I26" s="44"/>
      <c r="J26" s="44"/>
      <c r="K26" s="38"/>
      <c r="L26" s="39"/>
      <c r="M26" s="40"/>
      <c r="N26" s="40"/>
      <c r="O26" s="41"/>
      <c r="P26" s="41"/>
      <c r="Q26" s="41"/>
    </row>
    <row r="27" spans="4:17" ht="24.95" customHeight="1" x14ac:dyDescent="0.25">
      <c r="D27" s="34"/>
      <c r="E27" s="35"/>
      <c r="F27" s="36"/>
      <c r="G27" s="35"/>
      <c r="H27" s="43"/>
      <c r="I27" s="44"/>
      <c r="J27" s="44"/>
      <c r="K27" s="38"/>
      <c r="L27" s="39"/>
      <c r="M27" s="40"/>
      <c r="N27" s="40"/>
      <c r="O27" s="41"/>
      <c r="P27" s="41"/>
      <c r="Q27" s="41"/>
    </row>
    <row r="28" spans="4:17" ht="24.95" customHeight="1" x14ac:dyDescent="0.25">
      <c r="D28" s="34"/>
      <c r="E28" s="35"/>
      <c r="F28" s="36"/>
      <c r="G28" s="35"/>
      <c r="H28" s="43"/>
      <c r="I28" s="44"/>
      <c r="J28" s="44"/>
      <c r="K28" s="38"/>
      <c r="L28" s="39"/>
      <c r="M28" s="40"/>
      <c r="N28" s="40"/>
      <c r="O28" s="41"/>
      <c r="P28" s="41"/>
      <c r="Q28" s="41"/>
    </row>
    <row r="29" spans="4:17" ht="24.95" customHeight="1" x14ac:dyDescent="0.25">
      <c r="D29" s="34"/>
      <c r="E29" s="35"/>
      <c r="F29" s="36"/>
      <c r="G29" s="35"/>
      <c r="H29" s="43"/>
      <c r="I29" s="44"/>
      <c r="J29" s="44"/>
      <c r="K29" s="38"/>
      <c r="L29" s="39"/>
      <c r="M29" s="40"/>
      <c r="N29" s="40"/>
      <c r="O29" s="41"/>
      <c r="P29" s="41"/>
      <c r="Q29" s="41"/>
    </row>
    <row r="30" spans="4:17" ht="24.95" customHeight="1" x14ac:dyDescent="0.25">
      <c r="D30" s="34"/>
      <c r="E30" s="35"/>
      <c r="F30" s="36"/>
      <c r="G30" s="35"/>
      <c r="H30" s="43"/>
      <c r="I30" s="44"/>
      <c r="J30" s="44"/>
      <c r="K30" s="38"/>
      <c r="L30" s="39"/>
      <c r="M30" s="40"/>
      <c r="N30" s="40"/>
      <c r="O30" s="41"/>
      <c r="P30" s="41"/>
      <c r="Q30" s="41"/>
    </row>
    <row r="31" spans="4:17" ht="24.95" customHeight="1" x14ac:dyDescent="0.25">
      <c r="D31" s="34"/>
      <c r="E31" s="35"/>
      <c r="F31" s="36"/>
      <c r="G31" s="35"/>
      <c r="H31" s="43"/>
      <c r="I31" s="44"/>
      <c r="J31" s="44"/>
      <c r="K31" s="38"/>
      <c r="L31" s="39"/>
      <c r="M31" s="40"/>
      <c r="N31" s="40"/>
      <c r="O31" s="41"/>
      <c r="P31" s="41"/>
      <c r="Q31" s="41"/>
    </row>
    <row r="32" spans="4:17" ht="24.95" customHeight="1" x14ac:dyDescent="0.25">
      <c r="D32" s="34"/>
      <c r="E32" s="35"/>
      <c r="F32" s="36"/>
      <c r="G32" s="35"/>
      <c r="H32" s="43"/>
      <c r="I32" s="44"/>
      <c r="J32" s="44"/>
      <c r="K32" s="38"/>
      <c r="L32" s="39"/>
      <c r="M32" s="40"/>
      <c r="N32" s="40"/>
      <c r="O32" s="41"/>
      <c r="P32" s="41"/>
      <c r="Q32" s="41"/>
    </row>
    <row r="33" spans="4:17" ht="24.95" customHeight="1" x14ac:dyDescent="0.25">
      <c r="D33" s="34"/>
      <c r="E33" s="35"/>
      <c r="F33" s="36"/>
      <c r="G33" s="35"/>
      <c r="H33" s="43"/>
      <c r="I33" s="44"/>
      <c r="J33" s="44"/>
      <c r="K33" s="38"/>
      <c r="L33" s="39"/>
      <c r="M33" s="40"/>
      <c r="N33" s="40"/>
      <c r="O33" s="41"/>
      <c r="P33" s="41"/>
      <c r="Q33" s="41"/>
    </row>
    <row r="34" spans="4:17" ht="24.95" customHeight="1" x14ac:dyDescent="0.25">
      <c r="D34" s="34"/>
      <c r="E34" s="35"/>
      <c r="F34" s="36"/>
      <c r="G34" s="35"/>
      <c r="H34" s="43"/>
      <c r="I34" s="44"/>
      <c r="J34" s="44"/>
      <c r="K34" s="38"/>
      <c r="L34" s="39"/>
      <c r="M34" s="40"/>
      <c r="N34" s="40"/>
      <c r="O34" s="41"/>
      <c r="P34" s="41"/>
      <c r="Q34" s="41"/>
    </row>
    <row r="35" spans="4:17" ht="24.95" customHeight="1" x14ac:dyDescent="0.25">
      <c r="D35" s="34"/>
      <c r="E35" s="35"/>
      <c r="F35" s="36"/>
      <c r="G35" s="35"/>
      <c r="H35" s="43"/>
      <c r="I35" s="44"/>
      <c r="J35" s="44"/>
      <c r="K35" s="38"/>
      <c r="L35" s="39"/>
      <c r="M35" s="40"/>
      <c r="N35" s="40"/>
      <c r="O35" s="41"/>
      <c r="P35" s="41"/>
      <c r="Q35" s="41"/>
    </row>
    <row r="36" spans="4:17" ht="24.95" customHeight="1" x14ac:dyDescent="0.25">
      <c r="D36" s="34"/>
      <c r="E36" s="35"/>
      <c r="F36" s="36"/>
      <c r="G36" s="35"/>
      <c r="H36" s="43"/>
      <c r="I36" s="44"/>
      <c r="J36" s="44"/>
      <c r="K36" s="38"/>
      <c r="L36" s="39"/>
      <c r="M36" s="40"/>
      <c r="N36" s="40"/>
      <c r="O36" s="41"/>
      <c r="P36" s="41"/>
      <c r="Q36" s="41"/>
    </row>
    <row r="37" spans="4:17" ht="24.95" customHeight="1" x14ac:dyDescent="0.25">
      <c r="D37" s="34"/>
      <c r="E37" s="35"/>
      <c r="F37" s="36"/>
      <c r="G37" s="35"/>
      <c r="H37" s="43"/>
      <c r="I37" s="44"/>
      <c r="J37" s="44"/>
      <c r="K37" s="38"/>
      <c r="L37" s="39"/>
      <c r="M37" s="40"/>
      <c r="N37" s="40"/>
      <c r="O37" s="41"/>
      <c r="P37" s="41"/>
      <c r="Q37" s="41"/>
    </row>
    <row r="38" spans="4:17" ht="24.95" customHeight="1" x14ac:dyDescent="0.25">
      <c r="D38" s="34"/>
      <c r="E38" s="35"/>
      <c r="F38" s="36"/>
      <c r="G38" s="35"/>
      <c r="H38" s="43"/>
      <c r="I38" s="44"/>
      <c r="J38" s="44"/>
      <c r="K38" s="38"/>
      <c r="L38" s="39"/>
      <c r="M38" s="40"/>
      <c r="N38" s="40"/>
      <c r="O38" s="41"/>
      <c r="P38" s="41"/>
      <c r="Q38" s="41"/>
    </row>
    <row r="39" spans="4:17" ht="24.95" customHeight="1" x14ac:dyDescent="0.25">
      <c r="D39" s="34"/>
      <c r="E39" s="35"/>
      <c r="F39" s="36"/>
      <c r="G39" s="35"/>
      <c r="H39" s="43"/>
      <c r="I39" s="44"/>
      <c r="J39" s="44"/>
      <c r="K39" s="38"/>
      <c r="L39" s="39"/>
      <c r="M39" s="40"/>
      <c r="N39" s="40"/>
      <c r="O39" s="41"/>
      <c r="P39" s="41"/>
      <c r="Q39" s="41"/>
    </row>
    <row r="40" spans="4:17" ht="24.95" customHeight="1" x14ac:dyDescent="0.25">
      <c r="D40" s="34"/>
      <c r="E40" s="35"/>
      <c r="F40" s="36"/>
      <c r="G40" s="35"/>
      <c r="H40" s="43"/>
      <c r="I40" s="44"/>
      <c r="J40" s="44"/>
      <c r="K40" s="38"/>
      <c r="L40" s="39"/>
      <c r="M40" s="40"/>
      <c r="N40" s="40"/>
      <c r="O40" s="41"/>
      <c r="P40" s="41"/>
      <c r="Q40" s="41"/>
    </row>
  </sheetData>
  <mergeCells count="15">
    <mergeCell ref="D19:F19"/>
    <mergeCell ref="D20:F20"/>
    <mergeCell ref="D21:F21"/>
    <mergeCell ref="D1:Q1"/>
    <mergeCell ref="D2:Q2"/>
    <mergeCell ref="D3:Q3"/>
    <mergeCell ref="D4:D5"/>
    <mergeCell ref="E4:E5"/>
    <mergeCell ref="F4:F5"/>
    <mergeCell ref="G4:G5"/>
    <mergeCell ref="H4:H5"/>
    <mergeCell ref="L4:L5"/>
    <mergeCell ref="N4:N5"/>
    <mergeCell ref="O4:O5"/>
    <mergeCell ref="Q4:Q5"/>
  </mergeCells>
  <pageMargins left="0.7" right="0.1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C1:P43"/>
  <sheetViews>
    <sheetView workbookViewId="0">
      <selection activeCell="F17" sqref="F17"/>
    </sheetView>
  </sheetViews>
  <sheetFormatPr defaultRowHeight="12" customHeight="1" x14ac:dyDescent="0.25"/>
  <cols>
    <col min="1" max="1" width="0.85546875" style="15" customWidth="1"/>
    <col min="2" max="2" width="1.5703125" style="15" customWidth="1"/>
    <col min="3" max="3" width="6.7109375" style="72" customWidth="1"/>
    <col min="4" max="4" width="13.28515625" style="73" bestFit="1" customWidth="1"/>
    <col min="5" max="5" width="8.140625" style="74" bestFit="1" customWidth="1"/>
    <col min="6" max="6" width="30.140625" style="75" bestFit="1" customWidth="1"/>
    <col min="7" max="7" width="28.42578125" style="76" hidden="1" customWidth="1"/>
    <col min="8" max="8" width="2.42578125" style="77" hidden="1" customWidth="1"/>
    <col min="9" max="9" width="2" style="15" hidden="1" customWidth="1"/>
    <col min="10" max="10" width="2" style="72" hidden="1" customWidth="1"/>
    <col min="11" max="11" width="15.5703125" style="78" hidden="1" customWidth="1"/>
    <col min="12" max="12" width="4.85546875" style="78" hidden="1" customWidth="1"/>
    <col min="13" max="13" width="10.42578125" style="78" hidden="1" customWidth="1"/>
    <col min="14" max="15" width="7.140625" style="77" hidden="1" customWidth="1"/>
    <col min="16" max="16" width="12.85546875" style="77" bestFit="1" customWidth="1"/>
    <col min="17" max="250" width="9.140625" style="15"/>
    <col min="251" max="251" width="2.5703125" style="15" customWidth="1"/>
    <col min="252" max="252" width="5.28515625" style="15" customWidth="1"/>
    <col min="253" max="253" width="14.42578125" style="15" bestFit="1" customWidth="1"/>
    <col min="254" max="254" width="8.42578125" style="15" bestFit="1" customWidth="1"/>
    <col min="255" max="255" width="35.140625" style="15" customWidth="1"/>
    <col min="256" max="258" width="9.140625" style="15" customWidth="1"/>
    <col min="259" max="259" width="11.42578125" style="15" customWidth="1"/>
    <col min="260" max="262" width="9.140625" style="15" customWidth="1"/>
    <col min="263" max="263" width="6.5703125" style="15" customWidth="1"/>
    <col min="264" max="268" width="9.140625" style="15" customWidth="1"/>
    <col min="269" max="269" width="16.28515625" style="15" customWidth="1"/>
    <col min="270" max="270" width="14.5703125" style="15" customWidth="1"/>
    <col min="271" max="506" width="9.140625" style="15"/>
    <col min="507" max="507" width="2.5703125" style="15" customWidth="1"/>
    <col min="508" max="508" width="5.28515625" style="15" customWidth="1"/>
    <col min="509" max="509" width="14.42578125" style="15" bestFit="1" customWidth="1"/>
    <col min="510" max="510" width="8.42578125" style="15" bestFit="1" customWidth="1"/>
    <col min="511" max="511" width="35.140625" style="15" customWidth="1"/>
    <col min="512" max="514" width="9.140625" style="15" customWidth="1"/>
    <col min="515" max="515" width="11.42578125" style="15" customWidth="1"/>
    <col min="516" max="518" width="9.140625" style="15" customWidth="1"/>
    <col min="519" max="519" width="6.5703125" style="15" customWidth="1"/>
    <col min="520" max="524" width="9.140625" style="15" customWidth="1"/>
    <col min="525" max="525" width="16.28515625" style="15" customWidth="1"/>
    <col min="526" max="526" width="14.5703125" style="15" customWidth="1"/>
    <col min="527" max="762" width="9.140625" style="15"/>
    <col min="763" max="763" width="2.5703125" style="15" customWidth="1"/>
    <col min="764" max="764" width="5.28515625" style="15" customWidth="1"/>
    <col min="765" max="765" width="14.42578125" style="15" bestFit="1" customWidth="1"/>
    <col min="766" max="766" width="8.42578125" style="15" bestFit="1" customWidth="1"/>
    <col min="767" max="767" width="35.140625" style="15" customWidth="1"/>
    <col min="768" max="770" width="9.140625" style="15" customWidth="1"/>
    <col min="771" max="771" width="11.42578125" style="15" customWidth="1"/>
    <col min="772" max="774" width="9.140625" style="15" customWidth="1"/>
    <col min="775" max="775" width="6.5703125" style="15" customWidth="1"/>
    <col min="776" max="780" width="9.140625" style="15" customWidth="1"/>
    <col min="781" max="781" width="16.28515625" style="15" customWidth="1"/>
    <col min="782" max="782" width="14.5703125" style="15" customWidth="1"/>
    <col min="783" max="1018" width="9.140625" style="15"/>
    <col min="1019" max="1019" width="2.5703125" style="15" customWidth="1"/>
    <col min="1020" max="1020" width="5.28515625" style="15" customWidth="1"/>
    <col min="1021" max="1021" width="14.42578125" style="15" bestFit="1" customWidth="1"/>
    <col min="1022" max="1022" width="8.42578125" style="15" bestFit="1" customWidth="1"/>
    <col min="1023" max="1023" width="35.140625" style="15" customWidth="1"/>
    <col min="1024" max="1026" width="9.140625" style="15" customWidth="1"/>
    <col min="1027" max="1027" width="11.42578125" style="15" customWidth="1"/>
    <col min="1028" max="1030" width="9.140625" style="15" customWidth="1"/>
    <col min="1031" max="1031" width="6.5703125" style="15" customWidth="1"/>
    <col min="1032" max="1036" width="9.140625" style="15" customWidth="1"/>
    <col min="1037" max="1037" width="16.28515625" style="15" customWidth="1"/>
    <col min="1038" max="1038" width="14.5703125" style="15" customWidth="1"/>
    <col min="1039" max="1274" width="9.140625" style="15"/>
    <col min="1275" max="1275" width="2.5703125" style="15" customWidth="1"/>
    <col min="1276" max="1276" width="5.28515625" style="15" customWidth="1"/>
    <col min="1277" max="1277" width="14.42578125" style="15" bestFit="1" customWidth="1"/>
    <col min="1278" max="1278" width="8.42578125" style="15" bestFit="1" customWidth="1"/>
    <col min="1279" max="1279" width="35.140625" style="15" customWidth="1"/>
    <col min="1280" max="1282" width="9.140625" style="15" customWidth="1"/>
    <col min="1283" max="1283" width="11.42578125" style="15" customWidth="1"/>
    <col min="1284" max="1286" width="9.140625" style="15" customWidth="1"/>
    <col min="1287" max="1287" width="6.5703125" style="15" customWidth="1"/>
    <col min="1288" max="1292" width="9.140625" style="15" customWidth="1"/>
    <col min="1293" max="1293" width="16.28515625" style="15" customWidth="1"/>
    <col min="1294" max="1294" width="14.5703125" style="15" customWidth="1"/>
    <col min="1295" max="1530" width="9.140625" style="15"/>
    <col min="1531" max="1531" width="2.5703125" style="15" customWidth="1"/>
    <col min="1532" max="1532" width="5.28515625" style="15" customWidth="1"/>
    <col min="1533" max="1533" width="14.42578125" style="15" bestFit="1" customWidth="1"/>
    <col min="1534" max="1534" width="8.42578125" style="15" bestFit="1" customWidth="1"/>
    <col min="1535" max="1535" width="35.140625" style="15" customWidth="1"/>
    <col min="1536" max="1538" width="9.140625" style="15" customWidth="1"/>
    <col min="1539" max="1539" width="11.42578125" style="15" customWidth="1"/>
    <col min="1540" max="1542" width="9.140625" style="15" customWidth="1"/>
    <col min="1543" max="1543" width="6.5703125" style="15" customWidth="1"/>
    <col min="1544" max="1548" width="9.140625" style="15" customWidth="1"/>
    <col min="1549" max="1549" width="16.28515625" style="15" customWidth="1"/>
    <col min="1550" max="1550" width="14.5703125" style="15" customWidth="1"/>
    <col min="1551" max="1786" width="9.140625" style="15"/>
    <col min="1787" max="1787" width="2.5703125" style="15" customWidth="1"/>
    <col min="1788" max="1788" width="5.28515625" style="15" customWidth="1"/>
    <col min="1789" max="1789" width="14.42578125" style="15" bestFit="1" customWidth="1"/>
    <col min="1790" max="1790" width="8.42578125" style="15" bestFit="1" customWidth="1"/>
    <col min="1791" max="1791" width="35.140625" style="15" customWidth="1"/>
    <col min="1792" max="1794" width="9.140625" style="15" customWidth="1"/>
    <col min="1795" max="1795" width="11.42578125" style="15" customWidth="1"/>
    <col min="1796" max="1798" width="9.140625" style="15" customWidth="1"/>
    <col min="1799" max="1799" width="6.5703125" style="15" customWidth="1"/>
    <col min="1800" max="1804" width="9.140625" style="15" customWidth="1"/>
    <col min="1805" max="1805" width="16.28515625" style="15" customWidth="1"/>
    <col min="1806" max="1806" width="14.5703125" style="15" customWidth="1"/>
    <col min="1807" max="2042" width="9.140625" style="15"/>
    <col min="2043" max="2043" width="2.5703125" style="15" customWidth="1"/>
    <col min="2044" max="2044" width="5.28515625" style="15" customWidth="1"/>
    <col min="2045" max="2045" width="14.42578125" style="15" bestFit="1" customWidth="1"/>
    <col min="2046" max="2046" width="8.42578125" style="15" bestFit="1" customWidth="1"/>
    <col min="2047" max="2047" width="35.140625" style="15" customWidth="1"/>
    <col min="2048" max="2050" width="9.140625" style="15" customWidth="1"/>
    <col min="2051" max="2051" width="11.42578125" style="15" customWidth="1"/>
    <col min="2052" max="2054" width="9.140625" style="15" customWidth="1"/>
    <col min="2055" max="2055" width="6.5703125" style="15" customWidth="1"/>
    <col min="2056" max="2060" width="9.140625" style="15" customWidth="1"/>
    <col min="2061" max="2061" width="16.28515625" style="15" customWidth="1"/>
    <col min="2062" max="2062" width="14.5703125" style="15" customWidth="1"/>
    <col min="2063" max="2298" width="9.140625" style="15"/>
    <col min="2299" max="2299" width="2.5703125" style="15" customWidth="1"/>
    <col min="2300" max="2300" width="5.28515625" style="15" customWidth="1"/>
    <col min="2301" max="2301" width="14.42578125" style="15" bestFit="1" customWidth="1"/>
    <col min="2302" max="2302" width="8.42578125" style="15" bestFit="1" customWidth="1"/>
    <col min="2303" max="2303" width="35.140625" style="15" customWidth="1"/>
    <col min="2304" max="2306" width="9.140625" style="15" customWidth="1"/>
    <col min="2307" max="2307" width="11.42578125" style="15" customWidth="1"/>
    <col min="2308" max="2310" width="9.140625" style="15" customWidth="1"/>
    <col min="2311" max="2311" width="6.5703125" style="15" customWidth="1"/>
    <col min="2312" max="2316" width="9.140625" style="15" customWidth="1"/>
    <col min="2317" max="2317" width="16.28515625" style="15" customWidth="1"/>
    <col min="2318" max="2318" width="14.5703125" style="15" customWidth="1"/>
    <col min="2319" max="2554" width="9.140625" style="15"/>
    <col min="2555" max="2555" width="2.5703125" style="15" customWidth="1"/>
    <col min="2556" max="2556" width="5.28515625" style="15" customWidth="1"/>
    <col min="2557" max="2557" width="14.42578125" style="15" bestFit="1" customWidth="1"/>
    <col min="2558" max="2558" width="8.42578125" style="15" bestFit="1" customWidth="1"/>
    <col min="2559" max="2559" width="35.140625" style="15" customWidth="1"/>
    <col min="2560" max="2562" width="9.140625" style="15" customWidth="1"/>
    <col min="2563" max="2563" width="11.42578125" style="15" customWidth="1"/>
    <col min="2564" max="2566" width="9.140625" style="15" customWidth="1"/>
    <col min="2567" max="2567" width="6.5703125" style="15" customWidth="1"/>
    <col min="2568" max="2572" width="9.140625" style="15" customWidth="1"/>
    <col min="2573" max="2573" width="16.28515625" style="15" customWidth="1"/>
    <col min="2574" max="2574" width="14.5703125" style="15" customWidth="1"/>
    <col min="2575" max="2810" width="9.140625" style="15"/>
    <col min="2811" max="2811" width="2.5703125" style="15" customWidth="1"/>
    <col min="2812" max="2812" width="5.28515625" style="15" customWidth="1"/>
    <col min="2813" max="2813" width="14.42578125" style="15" bestFit="1" customWidth="1"/>
    <col min="2814" max="2814" width="8.42578125" style="15" bestFit="1" customWidth="1"/>
    <col min="2815" max="2815" width="35.140625" style="15" customWidth="1"/>
    <col min="2816" max="2818" width="9.140625" style="15" customWidth="1"/>
    <col min="2819" max="2819" width="11.42578125" style="15" customWidth="1"/>
    <col min="2820" max="2822" width="9.140625" style="15" customWidth="1"/>
    <col min="2823" max="2823" width="6.5703125" style="15" customWidth="1"/>
    <col min="2824" max="2828" width="9.140625" style="15" customWidth="1"/>
    <col min="2829" max="2829" width="16.28515625" style="15" customWidth="1"/>
    <col min="2830" max="2830" width="14.5703125" style="15" customWidth="1"/>
    <col min="2831" max="3066" width="9.140625" style="15"/>
    <col min="3067" max="3067" width="2.5703125" style="15" customWidth="1"/>
    <col min="3068" max="3068" width="5.28515625" style="15" customWidth="1"/>
    <col min="3069" max="3069" width="14.42578125" style="15" bestFit="1" customWidth="1"/>
    <col min="3070" max="3070" width="8.42578125" style="15" bestFit="1" customWidth="1"/>
    <col min="3071" max="3071" width="35.140625" style="15" customWidth="1"/>
    <col min="3072" max="3074" width="9.140625" style="15" customWidth="1"/>
    <col min="3075" max="3075" width="11.42578125" style="15" customWidth="1"/>
    <col min="3076" max="3078" width="9.140625" style="15" customWidth="1"/>
    <col min="3079" max="3079" width="6.5703125" style="15" customWidth="1"/>
    <col min="3080" max="3084" width="9.140625" style="15" customWidth="1"/>
    <col min="3085" max="3085" width="16.28515625" style="15" customWidth="1"/>
    <col min="3086" max="3086" width="14.5703125" style="15" customWidth="1"/>
    <col min="3087" max="3322" width="9.140625" style="15"/>
    <col min="3323" max="3323" width="2.5703125" style="15" customWidth="1"/>
    <col min="3324" max="3324" width="5.28515625" style="15" customWidth="1"/>
    <col min="3325" max="3325" width="14.42578125" style="15" bestFit="1" customWidth="1"/>
    <col min="3326" max="3326" width="8.42578125" style="15" bestFit="1" customWidth="1"/>
    <col min="3327" max="3327" width="35.140625" style="15" customWidth="1"/>
    <col min="3328" max="3330" width="9.140625" style="15" customWidth="1"/>
    <col min="3331" max="3331" width="11.42578125" style="15" customWidth="1"/>
    <col min="3332" max="3334" width="9.140625" style="15" customWidth="1"/>
    <col min="3335" max="3335" width="6.5703125" style="15" customWidth="1"/>
    <col min="3336" max="3340" width="9.140625" style="15" customWidth="1"/>
    <col min="3341" max="3341" width="16.28515625" style="15" customWidth="1"/>
    <col min="3342" max="3342" width="14.5703125" style="15" customWidth="1"/>
    <col min="3343" max="3578" width="9.140625" style="15"/>
    <col min="3579" max="3579" width="2.5703125" style="15" customWidth="1"/>
    <col min="3580" max="3580" width="5.28515625" style="15" customWidth="1"/>
    <col min="3581" max="3581" width="14.42578125" style="15" bestFit="1" customWidth="1"/>
    <col min="3582" max="3582" width="8.42578125" style="15" bestFit="1" customWidth="1"/>
    <col min="3583" max="3583" width="35.140625" style="15" customWidth="1"/>
    <col min="3584" max="3586" width="9.140625" style="15" customWidth="1"/>
    <col min="3587" max="3587" width="11.42578125" style="15" customWidth="1"/>
    <col min="3588" max="3590" width="9.140625" style="15" customWidth="1"/>
    <col min="3591" max="3591" width="6.5703125" style="15" customWidth="1"/>
    <col min="3592" max="3596" width="9.140625" style="15" customWidth="1"/>
    <col min="3597" max="3597" width="16.28515625" style="15" customWidth="1"/>
    <col min="3598" max="3598" width="14.5703125" style="15" customWidth="1"/>
    <col min="3599" max="3834" width="9.140625" style="15"/>
    <col min="3835" max="3835" width="2.5703125" style="15" customWidth="1"/>
    <col min="3836" max="3836" width="5.28515625" style="15" customWidth="1"/>
    <col min="3837" max="3837" width="14.42578125" style="15" bestFit="1" customWidth="1"/>
    <col min="3838" max="3838" width="8.42578125" style="15" bestFit="1" customWidth="1"/>
    <col min="3839" max="3839" width="35.140625" style="15" customWidth="1"/>
    <col min="3840" max="3842" width="9.140625" style="15" customWidth="1"/>
    <col min="3843" max="3843" width="11.42578125" style="15" customWidth="1"/>
    <col min="3844" max="3846" width="9.140625" style="15" customWidth="1"/>
    <col min="3847" max="3847" width="6.5703125" style="15" customWidth="1"/>
    <col min="3848" max="3852" width="9.140625" style="15" customWidth="1"/>
    <col min="3853" max="3853" width="16.28515625" style="15" customWidth="1"/>
    <col min="3854" max="3854" width="14.5703125" style="15" customWidth="1"/>
    <col min="3855" max="4090" width="9.140625" style="15"/>
    <col min="4091" max="4091" width="2.5703125" style="15" customWidth="1"/>
    <col min="4092" max="4092" width="5.28515625" style="15" customWidth="1"/>
    <col min="4093" max="4093" width="14.42578125" style="15" bestFit="1" customWidth="1"/>
    <col min="4094" max="4094" width="8.42578125" style="15" bestFit="1" customWidth="1"/>
    <col min="4095" max="4095" width="35.140625" style="15" customWidth="1"/>
    <col min="4096" max="4098" width="9.140625" style="15" customWidth="1"/>
    <col min="4099" max="4099" width="11.42578125" style="15" customWidth="1"/>
    <col min="4100" max="4102" width="9.140625" style="15" customWidth="1"/>
    <col min="4103" max="4103" width="6.5703125" style="15" customWidth="1"/>
    <col min="4104" max="4108" width="9.140625" style="15" customWidth="1"/>
    <col min="4109" max="4109" width="16.28515625" style="15" customWidth="1"/>
    <col min="4110" max="4110" width="14.5703125" style="15" customWidth="1"/>
    <col min="4111" max="4346" width="9.140625" style="15"/>
    <col min="4347" max="4347" width="2.5703125" style="15" customWidth="1"/>
    <col min="4348" max="4348" width="5.28515625" style="15" customWidth="1"/>
    <col min="4349" max="4349" width="14.42578125" style="15" bestFit="1" customWidth="1"/>
    <col min="4350" max="4350" width="8.42578125" style="15" bestFit="1" customWidth="1"/>
    <col min="4351" max="4351" width="35.140625" style="15" customWidth="1"/>
    <col min="4352" max="4354" width="9.140625" style="15" customWidth="1"/>
    <col min="4355" max="4355" width="11.42578125" style="15" customWidth="1"/>
    <col min="4356" max="4358" width="9.140625" style="15" customWidth="1"/>
    <col min="4359" max="4359" width="6.5703125" style="15" customWidth="1"/>
    <col min="4360" max="4364" width="9.140625" style="15" customWidth="1"/>
    <col min="4365" max="4365" width="16.28515625" style="15" customWidth="1"/>
    <col min="4366" max="4366" width="14.5703125" style="15" customWidth="1"/>
    <col min="4367" max="4602" width="9.140625" style="15"/>
    <col min="4603" max="4603" width="2.5703125" style="15" customWidth="1"/>
    <col min="4604" max="4604" width="5.28515625" style="15" customWidth="1"/>
    <col min="4605" max="4605" width="14.42578125" style="15" bestFit="1" customWidth="1"/>
    <col min="4606" max="4606" width="8.42578125" style="15" bestFit="1" customWidth="1"/>
    <col min="4607" max="4607" width="35.140625" style="15" customWidth="1"/>
    <col min="4608" max="4610" width="9.140625" style="15" customWidth="1"/>
    <col min="4611" max="4611" width="11.42578125" style="15" customWidth="1"/>
    <col min="4612" max="4614" width="9.140625" style="15" customWidth="1"/>
    <col min="4615" max="4615" width="6.5703125" style="15" customWidth="1"/>
    <col min="4616" max="4620" width="9.140625" style="15" customWidth="1"/>
    <col min="4621" max="4621" width="16.28515625" style="15" customWidth="1"/>
    <col min="4622" max="4622" width="14.5703125" style="15" customWidth="1"/>
    <col min="4623" max="4858" width="9.140625" style="15"/>
    <col min="4859" max="4859" width="2.5703125" style="15" customWidth="1"/>
    <col min="4860" max="4860" width="5.28515625" style="15" customWidth="1"/>
    <col min="4861" max="4861" width="14.42578125" style="15" bestFit="1" customWidth="1"/>
    <col min="4862" max="4862" width="8.42578125" style="15" bestFit="1" customWidth="1"/>
    <col min="4863" max="4863" width="35.140625" style="15" customWidth="1"/>
    <col min="4864" max="4866" width="9.140625" style="15" customWidth="1"/>
    <col min="4867" max="4867" width="11.42578125" style="15" customWidth="1"/>
    <col min="4868" max="4870" width="9.140625" style="15" customWidth="1"/>
    <col min="4871" max="4871" width="6.5703125" style="15" customWidth="1"/>
    <col min="4872" max="4876" width="9.140625" style="15" customWidth="1"/>
    <col min="4877" max="4877" width="16.28515625" style="15" customWidth="1"/>
    <col min="4878" max="4878" width="14.5703125" style="15" customWidth="1"/>
    <col min="4879" max="5114" width="9.140625" style="15"/>
    <col min="5115" max="5115" width="2.5703125" style="15" customWidth="1"/>
    <col min="5116" max="5116" width="5.28515625" style="15" customWidth="1"/>
    <col min="5117" max="5117" width="14.42578125" style="15" bestFit="1" customWidth="1"/>
    <col min="5118" max="5118" width="8.42578125" style="15" bestFit="1" customWidth="1"/>
    <col min="5119" max="5119" width="35.140625" style="15" customWidth="1"/>
    <col min="5120" max="5122" width="9.140625" style="15" customWidth="1"/>
    <col min="5123" max="5123" width="11.42578125" style="15" customWidth="1"/>
    <col min="5124" max="5126" width="9.140625" style="15" customWidth="1"/>
    <col min="5127" max="5127" width="6.5703125" style="15" customWidth="1"/>
    <col min="5128" max="5132" width="9.140625" style="15" customWidth="1"/>
    <col min="5133" max="5133" width="16.28515625" style="15" customWidth="1"/>
    <col min="5134" max="5134" width="14.5703125" style="15" customWidth="1"/>
    <col min="5135" max="5370" width="9.140625" style="15"/>
    <col min="5371" max="5371" width="2.5703125" style="15" customWidth="1"/>
    <col min="5372" max="5372" width="5.28515625" style="15" customWidth="1"/>
    <col min="5373" max="5373" width="14.42578125" style="15" bestFit="1" customWidth="1"/>
    <col min="5374" max="5374" width="8.42578125" style="15" bestFit="1" customWidth="1"/>
    <col min="5375" max="5375" width="35.140625" style="15" customWidth="1"/>
    <col min="5376" max="5378" width="9.140625" style="15" customWidth="1"/>
    <col min="5379" max="5379" width="11.42578125" style="15" customWidth="1"/>
    <col min="5380" max="5382" width="9.140625" style="15" customWidth="1"/>
    <col min="5383" max="5383" width="6.5703125" style="15" customWidth="1"/>
    <col min="5384" max="5388" width="9.140625" style="15" customWidth="1"/>
    <col min="5389" max="5389" width="16.28515625" style="15" customWidth="1"/>
    <col min="5390" max="5390" width="14.5703125" style="15" customWidth="1"/>
    <col min="5391" max="5626" width="9.140625" style="15"/>
    <col min="5627" max="5627" width="2.5703125" style="15" customWidth="1"/>
    <col min="5628" max="5628" width="5.28515625" style="15" customWidth="1"/>
    <col min="5629" max="5629" width="14.42578125" style="15" bestFit="1" customWidth="1"/>
    <col min="5630" max="5630" width="8.42578125" style="15" bestFit="1" customWidth="1"/>
    <col min="5631" max="5631" width="35.140625" style="15" customWidth="1"/>
    <col min="5632" max="5634" width="9.140625" style="15" customWidth="1"/>
    <col min="5635" max="5635" width="11.42578125" style="15" customWidth="1"/>
    <col min="5636" max="5638" width="9.140625" style="15" customWidth="1"/>
    <col min="5639" max="5639" width="6.5703125" style="15" customWidth="1"/>
    <col min="5640" max="5644" width="9.140625" style="15" customWidth="1"/>
    <col min="5645" max="5645" width="16.28515625" style="15" customWidth="1"/>
    <col min="5646" max="5646" width="14.5703125" style="15" customWidth="1"/>
    <col min="5647" max="5882" width="9.140625" style="15"/>
    <col min="5883" max="5883" width="2.5703125" style="15" customWidth="1"/>
    <col min="5884" max="5884" width="5.28515625" style="15" customWidth="1"/>
    <col min="5885" max="5885" width="14.42578125" style="15" bestFit="1" customWidth="1"/>
    <col min="5886" max="5886" width="8.42578125" style="15" bestFit="1" customWidth="1"/>
    <col min="5887" max="5887" width="35.140625" style="15" customWidth="1"/>
    <col min="5888" max="5890" width="9.140625" style="15" customWidth="1"/>
    <col min="5891" max="5891" width="11.42578125" style="15" customWidth="1"/>
    <col min="5892" max="5894" width="9.140625" style="15" customWidth="1"/>
    <col min="5895" max="5895" width="6.5703125" style="15" customWidth="1"/>
    <col min="5896" max="5900" width="9.140625" style="15" customWidth="1"/>
    <col min="5901" max="5901" width="16.28515625" style="15" customWidth="1"/>
    <col min="5902" max="5902" width="14.5703125" style="15" customWidth="1"/>
    <col min="5903" max="6138" width="9.140625" style="15"/>
    <col min="6139" max="6139" width="2.5703125" style="15" customWidth="1"/>
    <col min="6140" max="6140" width="5.28515625" style="15" customWidth="1"/>
    <col min="6141" max="6141" width="14.42578125" style="15" bestFit="1" customWidth="1"/>
    <col min="6142" max="6142" width="8.42578125" style="15" bestFit="1" customWidth="1"/>
    <col min="6143" max="6143" width="35.140625" style="15" customWidth="1"/>
    <col min="6144" max="6146" width="9.140625" style="15" customWidth="1"/>
    <col min="6147" max="6147" width="11.42578125" style="15" customWidth="1"/>
    <col min="6148" max="6150" width="9.140625" style="15" customWidth="1"/>
    <col min="6151" max="6151" width="6.5703125" style="15" customWidth="1"/>
    <col min="6152" max="6156" width="9.140625" style="15" customWidth="1"/>
    <col min="6157" max="6157" width="16.28515625" style="15" customWidth="1"/>
    <col min="6158" max="6158" width="14.5703125" style="15" customWidth="1"/>
    <col min="6159" max="6394" width="9.140625" style="15"/>
    <col min="6395" max="6395" width="2.5703125" style="15" customWidth="1"/>
    <col min="6396" max="6396" width="5.28515625" style="15" customWidth="1"/>
    <col min="6397" max="6397" width="14.42578125" style="15" bestFit="1" customWidth="1"/>
    <col min="6398" max="6398" width="8.42578125" style="15" bestFit="1" customWidth="1"/>
    <col min="6399" max="6399" width="35.140625" style="15" customWidth="1"/>
    <col min="6400" max="6402" width="9.140625" style="15" customWidth="1"/>
    <col min="6403" max="6403" width="11.42578125" style="15" customWidth="1"/>
    <col min="6404" max="6406" width="9.140625" style="15" customWidth="1"/>
    <col min="6407" max="6407" width="6.5703125" style="15" customWidth="1"/>
    <col min="6408" max="6412" width="9.140625" style="15" customWidth="1"/>
    <col min="6413" max="6413" width="16.28515625" style="15" customWidth="1"/>
    <col min="6414" max="6414" width="14.5703125" style="15" customWidth="1"/>
    <col min="6415" max="6650" width="9.140625" style="15"/>
    <col min="6651" max="6651" width="2.5703125" style="15" customWidth="1"/>
    <col min="6652" max="6652" width="5.28515625" style="15" customWidth="1"/>
    <col min="6653" max="6653" width="14.42578125" style="15" bestFit="1" customWidth="1"/>
    <col min="6654" max="6654" width="8.42578125" style="15" bestFit="1" customWidth="1"/>
    <col min="6655" max="6655" width="35.140625" style="15" customWidth="1"/>
    <col min="6656" max="6658" width="9.140625" style="15" customWidth="1"/>
    <col min="6659" max="6659" width="11.42578125" style="15" customWidth="1"/>
    <col min="6660" max="6662" width="9.140625" style="15" customWidth="1"/>
    <col min="6663" max="6663" width="6.5703125" style="15" customWidth="1"/>
    <col min="6664" max="6668" width="9.140625" style="15" customWidth="1"/>
    <col min="6669" max="6669" width="16.28515625" style="15" customWidth="1"/>
    <col min="6670" max="6670" width="14.5703125" style="15" customWidth="1"/>
    <col min="6671" max="6906" width="9.140625" style="15"/>
    <col min="6907" max="6907" width="2.5703125" style="15" customWidth="1"/>
    <col min="6908" max="6908" width="5.28515625" style="15" customWidth="1"/>
    <col min="6909" max="6909" width="14.42578125" style="15" bestFit="1" customWidth="1"/>
    <col min="6910" max="6910" width="8.42578125" style="15" bestFit="1" customWidth="1"/>
    <col min="6911" max="6911" width="35.140625" style="15" customWidth="1"/>
    <col min="6912" max="6914" width="9.140625" style="15" customWidth="1"/>
    <col min="6915" max="6915" width="11.42578125" style="15" customWidth="1"/>
    <col min="6916" max="6918" width="9.140625" style="15" customWidth="1"/>
    <col min="6919" max="6919" width="6.5703125" style="15" customWidth="1"/>
    <col min="6920" max="6924" width="9.140625" style="15" customWidth="1"/>
    <col min="6925" max="6925" width="16.28515625" style="15" customWidth="1"/>
    <col min="6926" max="6926" width="14.5703125" style="15" customWidth="1"/>
    <col min="6927" max="7162" width="9.140625" style="15"/>
    <col min="7163" max="7163" width="2.5703125" style="15" customWidth="1"/>
    <col min="7164" max="7164" width="5.28515625" style="15" customWidth="1"/>
    <col min="7165" max="7165" width="14.42578125" style="15" bestFit="1" customWidth="1"/>
    <col min="7166" max="7166" width="8.42578125" style="15" bestFit="1" customWidth="1"/>
    <col min="7167" max="7167" width="35.140625" style="15" customWidth="1"/>
    <col min="7168" max="7170" width="9.140625" style="15" customWidth="1"/>
    <col min="7171" max="7171" width="11.42578125" style="15" customWidth="1"/>
    <col min="7172" max="7174" width="9.140625" style="15" customWidth="1"/>
    <col min="7175" max="7175" width="6.5703125" style="15" customWidth="1"/>
    <col min="7176" max="7180" width="9.140625" style="15" customWidth="1"/>
    <col min="7181" max="7181" width="16.28515625" style="15" customWidth="1"/>
    <col min="7182" max="7182" width="14.5703125" style="15" customWidth="1"/>
    <col min="7183" max="7418" width="9.140625" style="15"/>
    <col min="7419" max="7419" width="2.5703125" style="15" customWidth="1"/>
    <col min="7420" max="7420" width="5.28515625" style="15" customWidth="1"/>
    <col min="7421" max="7421" width="14.42578125" style="15" bestFit="1" customWidth="1"/>
    <col min="7422" max="7422" width="8.42578125" style="15" bestFit="1" customWidth="1"/>
    <col min="7423" max="7423" width="35.140625" style="15" customWidth="1"/>
    <col min="7424" max="7426" width="9.140625" style="15" customWidth="1"/>
    <col min="7427" max="7427" width="11.42578125" style="15" customWidth="1"/>
    <col min="7428" max="7430" width="9.140625" style="15" customWidth="1"/>
    <col min="7431" max="7431" width="6.5703125" style="15" customWidth="1"/>
    <col min="7432" max="7436" width="9.140625" style="15" customWidth="1"/>
    <col min="7437" max="7437" width="16.28515625" style="15" customWidth="1"/>
    <col min="7438" max="7438" width="14.5703125" style="15" customWidth="1"/>
    <col min="7439" max="7674" width="9.140625" style="15"/>
    <col min="7675" max="7675" width="2.5703125" style="15" customWidth="1"/>
    <col min="7676" max="7676" width="5.28515625" style="15" customWidth="1"/>
    <col min="7677" max="7677" width="14.42578125" style="15" bestFit="1" customWidth="1"/>
    <col min="7678" max="7678" width="8.42578125" style="15" bestFit="1" customWidth="1"/>
    <col min="7679" max="7679" width="35.140625" style="15" customWidth="1"/>
    <col min="7680" max="7682" width="9.140625" style="15" customWidth="1"/>
    <col min="7683" max="7683" width="11.42578125" style="15" customWidth="1"/>
    <col min="7684" max="7686" width="9.140625" style="15" customWidth="1"/>
    <col min="7687" max="7687" width="6.5703125" style="15" customWidth="1"/>
    <col min="7688" max="7692" width="9.140625" style="15" customWidth="1"/>
    <col min="7693" max="7693" width="16.28515625" style="15" customWidth="1"/>
    <col min="7694" max="7694" width="14.5703125" style="15" customWidth="1"/>
    <col min="7695" max="7930" width="9.140625" style="15"/>
    <col min="7931" max="7931" width="2.5703125" style="15" customWidth="1"/>
    <col min="7932" max="7932" width="5.28515625" style="15" customWidth="1"/>
    <col min="7933" max="7933" width="14.42578125" style="15" bestFit="1" customWidth="1"/>
    <col min="7934" max="7934" width="8.42578125" style="15" bestFit="1" customWidth="1"/>
    <col min="7935" max="7935" width="35.140625" style="15" customWidth="1"/>
    <col min="7936" max="7938" width="9.140625" style="15" customWidth="1"/>
    <col min="7939" max="7939" width="11.42578125" style="15" customWidth="1"/>
    <col min="7940" max="7942" width="9.140625" style="15" customWidth="1"/>
    <col min="7943" max="7943" width="6.5703125" style="15" customWidth="1"/>
    <col min="7944" max="7948" width="9.140625" style="15" customWidth="1"/>
    <col min="7949" max="7949" width="16.28515625" style="15" customWidth="1"/>
    <col min="7950" max="7950" width="14.5703125" style="15" customWidth="1"/>
    <col min="7951" max="8186" width="9.140625" style="15"/>
    <col min="8187" max="8187" width="2.5703125" style="15" customWidth="1"/>
    <col min="8188" max="8188" width="5.28515625" style="15" customWidth="1"/>
    <col min="8189" max="8189" width="14.42578125" style="15" bestFit="1" customWidth="1"/>
    <col min="8190" max="8190" width="8.42578125" style="15" bestFit="1" customWidth="1"/>
    <col min="8191" max="8191" width="35.140625" style="15" customWidth="1"/>
    <col min="8192" max="8194" width="9.140625" style="15" customWidth="1"/>
    <col min="8195" max="8195" width="11.42578125" style="15" customWidth="1"/>
    <col min="8196" max="8198" width="9.140625" style="15" customWidth="1"/>
    <col min="8199" max="8199" width="6.5703125" style="15" customWidth="1"/>
    <col min="8200" max="8204" width="9.140625" style="15" customWidth="1"/>
    <col min="8205" max="8205" width="16.28515625" style="15" customWidth="1"/>
    <col min="8206" max="8206" width="14.5703125" style="15" customWidth="1"/>
    <col min="8207" max="8442" width="9.140625" style="15"/>
    <col min="8443" max="8443" width="2.5703125" style="15" customWidth="1"/>
    <col min="8444" max="8444" width="5.28515625" style="15" customWidth="1"/>
    <col min="8445" max="8445" width="14.42578125" style="15" bestFit="1" customWidth="1"/>
    <col min="8446" max="8446" width="8.42578125" style="15" bestFit="1" customWidth="1"/>
    <col min="8447" max="8447" width="35.140625" style="15" customWidth="1"/>
    <col min="8448" max="8450" width="9.140625" style="15" customWidth="1"/>
    <col min="8451" max="8451" width="11.42578125" style="15" customWidth="1"/>
    <col min="8452" max="8454" width="9.140625" style="15" customWidth="1"/>
    <col min="8455" max="8455" width="6.5703125" style="15" customWidth="1"/>
    <col min="8456" max="8460" width="9.140625" style="15" customWidth="1"/>
    <col min="8461" max="8461" width="16.28515625" style="15" customWidth="1"/>
    <col min="8462" max="8462" width="14.5703125" style="15" customWidth="1"/>
    <col min="8463" max="8698" width="9.140625" style="15"/>
    <col min="8699" max="8699" width="2.5703125" style="15" customWidth="1"/>
    <col min="8700" max="8700" width="5.28515625" style="15" customWidth="1"/>
    <col min="8701" max="8701" width="14.42578125" style="15" bestFit="1" customWidth="1"/>
    <col min="8702" max="8702" width="8.42578125" style="15" bestFit="1" customWidth="1"/>
    <col min="8703" max="8703" width="35.140625" style="15" customWidth="1"/>
    <col min="8704" max="8706" width="9.140625" style="15" customWidth="1"/>
    <col min="8707" max="8707" width="11.42578125" style="15" customWidth="1"/>
    <col min="8708" max="8710" width="9.140625" style="15" customWidth="1"/>
    <col min="8711" max="8711" width="6.5703125" style="15" customWidth="1"/>
    <col min="8712" max="8716" width="9.140625" style="15" customWidth="1"/>
    <col min="8717" max="8717" width="16.28515625" style="15" customWidth="1"/>
    <col min="8718" max="8718" width="14.5703125" style="15" customWidth="1"/>
    <col min="8719" max="8954" width="9.140625" style="15"/>
    <col min="8955" max="8955" width="2.5703125" style="15" customWidth="1"/>
    <col min="8956" max="8956" width="5.28515625" style="15" customWidth="1"/>
    <col min="8957" max="8957" width="14.42578125" style="15" bestFit="1" customWidth="1"/>
    <col min="8958" max="8958" width="8.42578125" style="15" bestFit="1" customWidth="1"/>
    <col min="8959" max="8959" width="35.140625" style="15" customWidth="1"/>
    <col min="8960" max="8962" width="9.140625" style="15" customWidth="1"/>
    <col min="8963" max="8963" width="11.42578125" style="15" customWidth="1"/>
    <col min="8964" max="8966" width="9.140625" style="15" customWidth="1"/>
    <col min="8967" max="8967" width="6.5703125" style="15" customWidth="1"/>
    <col min="8968" max="8972" width="9.140625" style="15" customWidth="1"/>
    <col min="8973" max="8973" width="16.28515625" style="15" customWidth="1"/>
    <col min="8974" max="8974" width="14.5703125" style="15" customWidth="1"/>
    <col min="8975" max="9210" width="9.140625" style="15"/>
    <col min="9211" max="9211" width="2.5703125" style="15" customWidth="1"/>
    <col min="9212" max="9212" width="5.28515625" style="15" customWidth="1"/>
    <col min="9213" max="9213" width="14.42578125" style="15" bestFit="1" customWidth="1"/>
    <col min="9214" max="9214" width="8.42578125" style="15" bestFit="1" customWidth="1"/>
    <col min="9215" max="9215" width="35.140625" style="15" customWidth="1"/>
    <col min="9216" max="9218" width="9.140625" style="15" customWidth="1"/>
    <col min="9219" max="9219" width="11.42578125" style="15" customWidth="1"/>
    <col min="9220" max="9222" width="9.140625" style="15" customWidth="1"/>
    <col min="9223" max="9223" width="6.5703125" style="15" customWidth="1"/>
    <col min="9224" max="9228" width="9.140625" style="15" customWidth="1"/>
    <col min="9229" max="9229" width="16.28515625" style="15" customWidth="1"/>
    <col min="9230" max="9230" width="14.5703125" style="15" customWidth="1"/>
    <col min="9231" max="9466" width="9.140625" style="15"/>
    <col min="9467" max="9467" width="2.5703125" style="15" customWidth="1"/>
    <col min="9468" max="9468" width="5.28515625" style="15" customWidth="1"/>
    <col min="9469" max="9469" width="14.42578125" style="15" bestFit="1" customWidth="1"/>
    <col min="9470" max="9470" width="8.42578125" style="15" bestFit="1" customWidth="1"/>
    <col min="9471" max="9471" width="35.140625" style="15" customWidth="1"/>
    <col min="9472" max="9474" width="9.140625" style="15" customWidth="1"/>
    <col min="9475" max="9475" width="11.42578125" style="15" customWidth="1"/>
    <col min="9476" max="9478" width="9.140625" style="15" customWidth="1"/>
    <col min="9479" max="9479" width="6.5703125" style="15" customWidth="1"/>
    <col min="9480" max="9484" width="9.140625" style="15" customWidth="1"/>
    <col min="9485" max="9485" width="16.28515625" style="15" customWidth="1"/>
    <col min="9486" max="9486" width="14.5703125" style="15" customWidth="1"/>
    <col min="9487" max="9722" width="9.140625" style="15"/>
    <col min="9723" max="9723" width="2.5703125" style="15" customWidth="1"/>
    <col min="9724" max="9724" width="5.28515625" style="15" customWidth="1"/>
    <col min="9725" max="9725" width="14.42578125" style="15" bestFit="1" customWidth="1"/>
    <col min="9726" max="9726" width="8.42578125" style="15" bestFit="1" customWidth="1"/>
    <col min="9727" max="9727" width="35.140625" style="15" customWidth="1"/>
    <col min="9728" max="9730" width="9.140625" style="15" customWidth="1"/>
    <col min="9731" max="9731" width="11.42578125" style="15" customWidth="1"/>
    <col min="9732" max="9734" width="9.140625" style="15" customWidth="1"/>
    <col min="9735" max="9735" width="6.5703125" style="15" customWidth="1"/>
    <col min="9736" max="9740" width="9.140625" style="15" customWidth="1"/>
    <col min="9741" max="9741" width="16.28515625" style="15" customWidth="1"/>
    <col min="9742" max="9742" width="14.5703125" style="15" customWidth="1"/>
    <col min="9743" max="9978" width="9.140625" style="15"/>
    <col min="9979" max="9979" width="2.5703125" style="15" customWidth="1"/>
    <col min="9980" max="9980" width="5.28515625" style="15" customWidth="1"/>
    <col min="9981" max="9981" width="14.42578125" style="15" bestFit="1" customWidth="1"/>
    <col min="9982" max="9982" width="8.42578125" style="15" bestFit="1" customWidth="1"/>
    <col min="9983" max="9983" width="35.140625" style="15" customWidth="1"/>
    <col min="9984" max="9986" width="9.140625" style="15" customWidth="1"/>
    <col min="9987" max="9987" width="11.42578125" style="15" customWidth="1"/>
    <col min="9988" max="9990" width="9.140625" style="15" customWidth="1"/>
    <col min="9991" max="9991" width="6.5703125" style="15" customWidth="1"/>
    <col min="9992" max="9996" width="9.140625" style="15" customWidth="1"/>
    <col min="9997" max="9997" width="16.28515625" style="15" customWidth="1"/>
    <col min="9998" max="9998" width="14.5703125" style="15" customWidth="1"/>
    <col min="9999" max="10234" width="9.140625" style="15"/>
    <col min="10235" max="10235" width="2.5703125" style="15" customWidth="1"/>
    <col min="10236" max="10236" width="5.28515625" style="15" customWidth="1"/>
    <col min="10237" max="10237" width="14.42578125" style="15" bestFit="1" customWidth="1"/>
    <col min="10238" max="10238" width="8.42578125" style="15" bestFit="1" customWidth="1"/>
    <col min="10239" max="10239" width="35.140625" style="15" customWidth="1"/>
    <col min="10240" max="10242" width="9.140625" style="15" customWidth="1"/>
    <col min="10243" max="10243" width="11.42578125" style="15" customWidth="1"/>
    <col min="10244" max="10246" width="9.140625" style="15" customWidth="1"/>
    <col min="10247" max="10247" width="6.5703125" style="15" customWidth="1"/>
    <col min="10248" max="10252" width="9.140625" style="15" customWidth="1"/>
    <col min="10253" max="10253" width="16.28515625" style="15" customWidth="1"/>
    <col min="10254" max="10254" width="14.5703125" style="15" customWidth="1"/>
    <col min="10255" max="10490" width="9.140625" style="15"/>
    <col min="10491" max="10491" width="2.5703125" style="15" customWidth="1"/>
    <col min="10492" max="10492" width="5.28515625" style="15" customWidth="1"/>
    <col min="10493" max="10493" width="14.42578125" style="15" bestFit="1" customWidth="1"/>
    <col min="10494" max="10494" width="8.42578125" style="15" bestFit="1" customWidth="1"/>
    <col min="10495" max="10495" width="35.140625" style="15" customWidth="1"/>
    <col min="10496" max="10498" width="9.140625" style="15" customWidth="1"/>
    <col min="10499" max="10499" width="11.42578125" style="15" customWidth="1"/>
    <col min="10500" max="10502" width="9.140625" style="15" customWidth="1"/>
    <col min="10503" max="10503" width="6.5703125" style="15" customWidth="1"/>
    <col min="10504" max="10508" width="9.140625" style="15" customWidth="1"/>
    <col min="10509" max="10509" width="16.28515625" style="15" customWidth="1"/>
    <col min="10510" max="10510" width="14.5703125" style="15" customWidth="1"/>
    <col min="10511" max="10746" width="9.140625" style="15"/>
    <col min="10747" max="10747" width="2.5703125" style="15" customWidth="1"/>
    <col min="10748" max="10748" width="5.28515625" style="15" customWidth="1"/>
    <col min="10749" max="10749" width="14.42578125" style="15" bestFit="1" customWidth="1"/>
    <col min="10750" max="10750" width="8.42578125" style="15" bestFit="1" customWidth="1"/>
    <col min="10751" max="10751" width="35.140625" style="15" customWidth="1"/>
    <col min="10752" max="10754" width="9.140625" style="15" customWidth="1"/>
    <col min="10755" max="10755" width="11.42578125" style="15" customWidth="1"/>
    <col min="10756" max="10758" width="9.140625" style="15" customWidth="1"/>
    <col min="10759" max="10759" width="6.5703125" style="15" customWidth="1"/>
    <col min="10760" max="10764" width="9.140625" style="15" customWidth="1"/>
    <col min="10765" max="10765" width="16.28515625" style="15" customWidth="1"/>
    <col min="10766" max="10766" width="14.5703125" style="15" customWidth="1"/>
    <col min="10767" max="11002" width="9.140625" style="15"/>
    <col min="11003" max="11003" width="2.5703125" style="15" customWidth="1"/>
    <col min="11004" max="11004" width="5.28515625" style="15" customWidth="1"/>
    <col min="11005" max="11005" width="14.42578125" style="15" bestFit="1" customWidth="1"/>
    <col min="11006" max="11006" width="8.42578125" style="15" bestFit="1" customWidth="1"/>
    <col min="11007" max="11007" width="35.140625" style="15" customWidth="1"/>
    <col min="11008" max="11010" width="9.140625" style="15" customWidth="1"/>
    <col min="11011" max="11011" width="11.42578125" style="15" customWidth="1"/>
    <col min="11012" max="11014" width="9.140625" style="15" customWidth="1"/>
    <col min="11015" max="11015" width="6.5703125" style="15" customWidth="1"/>
    <col min="11016" max="11020" width="9.140625" style="15" customWidth="1"/>
    <col min="11021" max="11021" width="16.28515625" style="15" customWidth="1"/>
    <col min="11022" max="11022" width="14.5703125" style="15" customWidth="1"/>
    <col min="11023" max="11258" width="9.140625" style="15"/>
    <col min="11259" max="11259" width="2.5703125" style="15" customWidth="1"/>
    <col min="11260" max="11260" width="5.28515625" style="15" customWidth="1"/>
    <col min="11261" max="11261" width="14.42578125" style="15" bestFit="1" customWidth="1"/>
    <col min="11262" max="11262" width="8.42578125" style="15" bestFit="1" customWidth="1"/>
    <col min="11263" max="11263" width="35.140625" style="15" customWidth="1"/>
    <col min="11264" max="11266" width="9.140625" style="15" customWidth="1"/>
    <col min="11267" max="11267" width="11.42578125" style="15" customWidth="1"/>
    <col min="11268" max="11270" width="9.140625" style="15" customWidth="1"/>
    <col min="11271" max="11271" width="6.5703125" style="15" customWidth="1"/>
    <col min="11272" max="11276" width="9.140625" style="15" customWidth="1"/>
    <col min="11277" max="11277" width="16.28515625" style="15" customWidth="1"/>
    <col min="11278" max="11278" width="14.5703125" style="15" customWidth="1"/>
    <col min="11279" max="11514" width="9.140625" style="15"/>
    <col min="11515" max="11515" width="2.5703125" style="15" customWidth="1"/>
    <col min="11516" max="11516" width="5.28515625" style="15" customWidth="1"/>
    <col min="11517" max="11517" width="14.42578125" style="15" bestFit="1" customWidth="1"/>
    <col min="11518" max="11518" width="8.42578125" style="15" bestFit="1" customWidth="1"/>
    <col min="11519" max="11519" width="35.140625" style="15" customWidth="1"/>
    <col min="11520" max="11522" width="9.140625" style="15" customWidth="1"/>
    <col min="11523" max="11523" width="11.42578125" style="15" customWidth="1"/>
    <col min="11524" max="11526" width="9.140625" style="15" customWidth="1"/>
    <col min="11527" max="11527" width="6.5703125" style="15" customWidth="1"/>
    <col min="11528" max="11532" width="9.140625" style="15" customWidth="1"/>
    <col min="11533" max="11533" width="16.28515625" style="15" customWidth="1"/>
    <col min="11534" max="11534" width="14.5703125" style="15" customWidth="1"/>
    <col min="11535" max="11770" width="9.140625" style="15"/>
    <col min="11771" max="11771" width="2.5703125" style="15" customWidth="1"/>
    <col min="11772" max="11772" width="5.28515625" style="15" customWidth="1"/>
    <col min="11773" max="11773" width="14.42578125" style="15" bestFit="1" customWidth="1"/>
    <col min="11774" max="11774" width="8.42578125" style="15" bestFit="1" customWidth="1"/>
    <col min="11775" max="11775" width="35.140625" style="15" customWidth="1"/>
    <col min="11776" max="11778" width="9.140625" style="15" customWidth="1"/>
    <col min="11779" max="11779" width="11.42578125" style="15" customWidth="1"/>
    <col min="11780" max="11782" width="9.140625" style="15" customWidth="1"/>
    <col min="11783" max="11783" width="6.5703125" style="15" customWidth="1"/>
    <col min="11784" max="11788" width="9.140625" style="15" customWidth="1"/>
    <col min="11789" max="11789" width="16.28515625" style="15" customWidth="1"/>
    <col min="11790" max="11790" width="14.5703125" style="15" customWidth="1"/>
    <col min="11791" max="12026" width="9.140625" style="15"/>
    <col min="12027" max="12027" width="2.5703125" style="15" customWidth="1"/>
    <col min="12028" max="12028" width="5.28515625" style="15" customWidth="1"/>
    <col min="12029" max="12029" width="14.42578125" style="15" bestFit="1" customWidth="1"/>
    <col min="12030" max="12030" width="8.42578125" style="15" bestFit="1" customWidth="1"/>
    <col min="12031" max="12031" width="35.140625" style="15" customWidth="1"/>
    <col min="12032" max="12034" width="9.140625" style="15" customWidth="1"/>
    <col min="12035" max="12035" width="11.42578125" style="15" customWidth="1"/>
    <col min="12036" max="12038" width="9.140625" style="15" customWidth="1"/>
    <col min="12039" max="12039" width="6.5703125" style="15" customWidth="1"/>
    <col min="12040" max="12044" width="9.140625" style="15" customWidth="1"/>
    <col min="12045" max="12045" width="16.28515625" style="15" customWidth="1"/>
    <col min="12046" max="12046" width="14.5703125" style="15" customWidth="1"/>
    <col min="12047" max="12282" width="9.140625" style="15"/>
    <col min="12283" max="12283" width="2.5703125" style="15" customWidth="1"/>
    <col min="12284" max="12284" width="5.28515625" style="15" customWidth="1"/>
    <col min="12285" max="12285" width="14.42578125" style="15" bestFit="1" customWidth="1"/>
    <col min="12286" max="12286" width="8.42578125" style="15" bestFit="1" customWidth="1"/>
    <col min="12287" max="12287" width="35.140625" style="15" customWidth="1"/>
    <col min="12288" max="12290" width="9.140625" style="15" customWidth="1"/>
    <col min="12291" max="12291" width="11.42578125" style="15" customWidth="1"/>
    <col min="12292" max="12294" width="9.140625" style="15" customWidth="1"/>
    <col min="12295" max="12295" width="6.5703125" style="15" customWidth="1"/>
    <col min="12296" max="12300" width="9.140625" style="15" customWidth="1"/>
    <col min="12301" max="12301" width="16.28515625" style="15" customWidth="1"/>
    <col min="12302" max="12302" width="14.5703125" style="15" customWidth="1"/>
    <col min="12303" max="12538" width="9.140625" style="15"/>
    <col min="12539" max="12539" width="2.5703125" style="15" customWidth="1"/>
    <col min="12540" max="12540" width="5.28515625" style="15" customWidth="1"/>
    <col min="12541" max="12541" width="14.42578125" style="15" bestFit="1" customWidth="1"/>
    <col min="12542" max="12542" width="8.42578125" style="15" bestFit="1" customWidth="1"/>
    <col min="12543" max="12543" width="35.140625" style="15" customWidth="1"/>
    <col min="12544" max="12546" width="9.140625" style="15" customWidth="1"/>
    <col min="12547" max="12547" width="11.42578125" style="15" customWidth="1"/>
    <col min="12548" max="12550" width="9.140625" style="15" customWidth="1"/>
    <col min="12551" max="12551" width="6.5703125" style="15" customWidth="1"/>
    <col min="12552" max="12556" width="9.140625" style="15" customWidth="1"/>
    <col min="12557" max="12557" width="16.28515625" style="15" customWidth="1"/>
    <col min="12558" max="12558" width="14.5703125" style="15" customWidth="1"/>
    <col min="12559" max="12794" width="9.140625" style="15"/>
    <col min="12795" max="12795" width="2.5703125" style="15" customWidth="1"/>
    <col min="12796" max="12796" width="5.28515625" style="15" customWidth="1"/>
    <col min="12797" max="12797" width="14.42578125" style="15" bestFit="1" customWidth="1"/>
    <col min="12798" max="12798" width="8.42578125" style="15" bestFit="1" customWidth="1"/>
    <col min="12799" max="12799" width="35.140625" style="15" customWidth="1"/>
    <col min="12800" max="12802" width="9.140625" style="15" customWidth="1"/>
    <col min="12803" max="12803" width="11.42578125" style="15" customWidth="1"/>
    <col min="12804" max="12806" width="9.140625" style="15" customWidth="1"/>
    <col min="12807" max="12807" width="6.5703125" style="15" customWidth="1"/>
    <col min="12808" max="12812" width="9.140625" style="15" customWidth="1"/>
    <col min="12813" max="12813" width="16.28515625" style="15" customWidth="1"/>
    <col min="12814" max="12814" width="14.5703125" style="15" customWidth="1"/>
    <col min="12815" max="13050" width="9.140625" style="15"/>
    <col min="13051" max="13051" width="2.5703125" style="15" customWidth="1"/>
    <col min="13052" max="13052" width="5.28515625" style="15" customWidth="1"/>
    <col min="13053" max="13053" width="14.42578125" style="15" bestFit="1" customWidth="1"/>
    <col min="13054" max="13054" width="8.42578125" style="15" bestFit="1" customWidth="1"/>
    <col min="13055" max="13055" width="35.140625" style="15" customWidth="1"/>
    <col min="13056" max="13058" width="9.140625" style="15" customWidth="1"/>
    <col min="13059" max="13059" width="11.42578125" style="15" customWidth="1"/>
    <col min="13060" max="13062" width="9.140625" style="15" customWidth="1"/>
    <col min="13063" max="13063" width="6.5703125" style="15" customWidth="1"/>
    <col min="13064" max="13068" width="9.140625" style="15" customWidth="1"/>
    <col min="13069" max="13069" width="16.28515625" style="15" customWidth="1"/>
    <col min="13070" max="13070" width="14.5703125" style="15" customWidth="1"/>
    <col min="13071" max="13306" width="9.140625" style="15"/>
    <col min="13307" max="13307" width="2.5703125" style="15" customWidth="1"/>
    <col min="13308" max="13308" width="5.28515625" style="15" customWidth="1"/>
    <col min="13309" max="13309" width="14.42578125" style="15" bestFit="1" customWidth="1"/>
    <col min="13310" max="13310" width="8.42578125" style="15" bestFit="1" customWidth="1"/>
    <col min="13311" max="13311" width="35.140625" style="15" customWidth="1"/>
    <col min="13312" max="13314" width="9.140625" style="15" customWidth="1"/>
    <col min="13315" max="13315" width="11.42578125" style="15" customWidth="1"/>
    <col min="13316" max="13318" width="9.140625" style="15" customWidth="1"/>
    <col min="13319" max="13319" width="6.5703125" style="15" customWidth="1"/>
    <col min="13320" max="13324" width="9.140625" style="15" customWidth="1"/>
    <col min="13325" max="13325" width="16.28515625" style="15" customWidth="1"/>
    <col min="13326" max="13326" width="14.5703125" style="15" customWidth="1"/>
    <col min="13327" max="13562" width="9.140625" style="15"/>
    <col min="13563" max="13563" width="2.5703125" style="15" customWidth="1"/>
    <col min="13564" max="13564" width="5.28515625" style="15" customWidth="1"/>
    <col min="13565" max="13565" width="14.42578125" style="15" bestFit="1" customWidth="1"/>
    <col min="13566" max="13566" width="8.42578125" style="15" bestFit="1" customWidth="1"/>
    <col min="13567" max="13567" width="35.140625" style="15" customWidth="1"/>
    <col min="13568" max="13570" width="9.140625" style="15" customWidth="1"/>
    <col min="13571" max="13571" width="11.42578125" style="15" customWidth="1"/>
    <col min="13572" max="13574" width="9.140625" style="15" customWidth="1"/>
    <col min="13575" max="13575" width="6.5703125" style="15" customWidth="1"/>
    <col min="13576" max="13580" width="9.140625" style="15" customWidth="1"/>
    <col min="13581" max="13581" width="16.28515625" style="15" customWidth="1"/>
    <col min="13582" max="13582" width="14.5703125" style="15" customWidth="1"/>
    <col min="13583" max="13818" width="9.140625" style="15"/>
    <col min="13819" max="13819" width="2.5703125" style="15" customWidth="1"/>
    <col min="13820" max="13820" width="5.28515625" style="15" customWidth="1"/>
    <col min="13821" max="13821" width="14.42578125" style="15" bestFit="1" customWidth="1"/>
    <col min="13822" max="13822" width="8.42578125" style="15" bestFit="1" customWidth="1"/>
    <col min="13823" max="13823" width="35.140625" style="15" customWidth="1"/>
    <col min="13824" max="13826" width="9.140625" style="15" customWidth="1"/>
    <col min="13827" max="13827" width="11.42578125" style="15" customWidth="1"/>
    <col min="13828" max="13830" width="9.140625" style="15" customWidth="1"/>
    <col min="13831" max="13831" width="6.5703125" style="15" customWidth="1"/>
    <col min="13832" max="13836" width="9.140625" style="15" customWidth="1"/>
    <col min="13837" max="13837" width="16.28515625" style="15" customWidth="1"/>
    <col min="13838" max="13838" width="14.5703125" style="15" customWidth="1"/>
    <col min="13839" max="14074" width="9.140625" style="15"/>
    <col min="14075" max="14075" width="2.5703125" style="15" customWidth="1"/>
    <col min="14076" max="14076" width="5.28515625" style="15" customWidth="1"/>
    <col min="14077" max="14077" width="14.42578125" style="15" bestFit="1" customWidth="1"/>
    <col min="14078" max="14078" width="8.42578125" style="15" bestFit="1" customWidth="1"/>
    <col min="14079" max="14079" width="35.140625" style="15" customWidth="1"/>
    <col min="14080" max="14082" width="9.140625" style="15" customWidth="1"/>
    <col min="14083" max="14083" width="11.42578125" style="15" customWidth="1"/>
    <col min="14084" max="14086" width="9.140625" style="15" customWidth="1"/>
    <col min="14087" max="14087" width="6.5703125" style="15" customWidth="1"/>
    <col min="14088" max="14092" width="9.140625" style="15" customWidth="1"/>
    <col min="14093" max="14093" width="16.28515625" style="15" customWidth="1"/>
    <col min="14094" max="14094" width="14.5703125" style="15" customWidth="1"/>
    <col min="14095" max="14330" width="9.140625" style="15"/>
    <col min="14331" max="14331" width="2.5703125" style="15" customWidth="1"/>
    <col min="14332" max="14332" width="5.28515625" style="15" customWidth="1"/>
    <col min="14333" max="14333" width="14.42578125" style="15" bestFit="1" customWidth="1"/>
    <col min="14334" max="14334" width="8.42578125" style="15" bestFit="1" customWidth="1"/>
    <col min="14335" max="14335" width="35.140625" style="15" customWidth="1"/>
    <col min="14336" max="14338" width="9.140625" style="15" customWidth="1"/>
    <col min="14339" max="14339" width="11.42578125" style="15" customWidth="1"/>
    <col min="14340" max="14342" width="9.140625" style="15" customWidth="1"/>
    <col min="14343" max="14343" width="6.5703125" style="15" customWidth="1"/>
    <col min="14344" max="14348" width="9.140625" style="15" customWidth="1"/>
    <col min="14349" max="14349" width="16.28515625" style="15" customWidth="1"/>
    <col min="14350" max="14350" width="14.5703125" style="15" customWidth="1"/>
    <col min="14351" max="14586" width="9.140625" style="15"/>
    <col min="14587" max="14587" width="2.5703125" style="15" customWidth="1"/>
    <col min="14588" max="14588" width="5.28515625" style="15" customWidth="1"/>
    <col min="14589" max="14589" width="14.42578125" style="15" bestFit="1" customWidth="1"/>
    <col min="14590" max="14590" width="8.42578125" style="15" bestFit="1" customWidth="1"/>
    <col min="14591" max="14591" width="35.140625" style="15" customWidth="1"/>
    <col min="14592" max="14594" width="9.140625" style="15" customWidth="1"/>
    <col min="14595" max="14595" width="11.42578125" style="15" customWidth="1"/>
    <col min="14596" max="14598" width="9.140625" style="15" customWidth="1"/>
    <col min="14599" max="14599" width="6.5703125" style="15" customWidth="1"/>
    <col min="14600" max="14604" width="9.140625" style="15" customWidth="1"/>
    <col min="14605" max="14605" width="16.28515625" style="15" customWidth="1"/>
    <col min="14606" max="14606" width="14.5703125" style="15" customWidth="1"/>
    <col min="14607" max="14842" width="9.140625" style="15"/>
    <col min="14843" max="14843" width="2.5703125" style="15" customWidth="1"/>
    <col min="14844" max="14844" width="5.28515625" style="15" customWidth="1"/>
    <col min="14845" max="14845" width="14.42578125" style="15" bestFit="1" customWidth="1"/>
    <col min="14846" max="14846" width="8.42578125" style="15" bestFit="1" customWidth="1"/>
    <col min="14847" max="14847" width="35.140625" style="15" customWidth="1"/>
    <col min="14848" max="14850" width="9.140625" style="15" customWidth="1"/>
    <col min="14851" max="14851" width="11.42578125" style="15" customWidth="1"/>
    <col min="14852" max="14854" width="9.140625" style="15" customWidth="1"/>
    <col min="14855" max="14855" width="6.5703125" style="15" customWidth="1"/>
    <col min="14856" max="14860" width="9.140625" style="15" customWidth="1"/>
    <col min="14861" max="14861" width="16.28515625" style="15" customWidth="1"/>
    <col min="14862" max="14862" width="14.5703125" style="15" customWidth="1"/>
    <col min="14863" max="15098" width="9.140625" style="15"/>
    <col min="15099" max="15099" width="2.5703125" style="15" customWidth="1"/>
    <col min="15100" max="15100" width="5.28515625" style="15" customWidth="1"/>
    <col min="15101" max="15101" width="14.42578125" style="15" bestFit="1" customWidth="1"/>
    <col min="15102" max="15102" width="8.42578125" style="15" bestFit="1" customWidth="1"/>
    <col min="15103" max="15103" width="35.140625" style="15" customWidth="1"/>
    <col min="15104" max="15106" width="9.140625" style="15" customWidth="1"/>
    <col min="15107" max="15107" width="11.42578125" style="15" customWidth="1"/>
    <col min="15108" max="15110" width="9.140625" style="15" customWidth="1"/>
    <col min="15111" max="15111" width="6.5703125" style="15" customWidth="1"/>
    <col min="15112" max="15116" width="9.140625" style="15" customWidth="1"/>
    <col min="15117" max="15117" width="16.28515625" style="15" customWidth="1"/>
    <col min="15118" max="15118" width="14.5703125" style="15" customWidth="1"/>
    <col min="15119" max="15354" width="9.140625" style="15"/>
    <col min="15355" max="15355" width="2.5703125" style="15" customWidth="1"/>
    <col min="15356" max="15356" width="5.28515625" style="15" customWidth="1"/>
    <col min="15357" max="15357" width="14.42578125" style="15" bestFit="1" customWidth="1"/>
    <col min="15358" max="15358" width="8.42578125" style="15" bestFit="1" customWidth="1"/>
    <col min="15359" max="15359" width="35.140625" style="15" customWidth="1"/>
    <col min="15360" max="15362" width="9.140625" style="15" customWidth="1"/>
    <col min="15363" max="15363" width="11.42578125" style="15" customWidth="1"/>
    <col min="15364" max="15366" width="9.140625" style="15" customWidth="1"/>
    <col min="15367" max="15367" width="6.5703125" style="15" customWidth="1"/>
    <col min="15368" max="15372" width="9.140625" style="15" customWidth="1"/>
    <col min="15373" max="15373" width="16.28515625" style="15" customWidth="1"/>
    <col min="15374" max="15374" width="14.5703125" style="15" customWidth="1"/>
    <col min="15375" max="15610" width="9.140625" style="15"/>
    <col min="15611" max="15611" width="2.5703125" style="15" customWidth="1"/>
    <col min="15612" max="15612" width="5.28515625" style="15" customWidth="1"/>
    <col min="15613" max="15613" width="14.42578125" style="15" bestFit="1" customWidth="1"/>
    <col min="15614" max="15614" width="8.42578125" style="15" bestFit="1" customWidth="1"/>
    <col min="15615" max="15615" width="35.140625" style="15" customWidth="1"/>
    <col min="15616" max="15618" width="9.140625" style="15" customWidth="1"/>
    <col min="15619" max="15619" width="11.42578125" style="15" customWidth="1"/>
    <col min="15620" max="15622" width="9.140625" style="15" customWidth="1"/>
    <col min="15623" max="15623" width="6.5703125" style="15" customWidth="1"/>
    <col min="15624" max="15628" width="9.140625" style="15" customWidth="1"/>
    <col min="15629" max="15629" width="16.28515625" style="15" customWidth="1"/>
    <col min="15630" max="15630" width="14.5703125" style="15" customWidth="1"/>
    <col min="15631" max="15866" width="9.140625" style="15"/>
    <col min="15867" max="15867" width="2.5703125" style="15" customWidth="1"/>
    <col min="15868" max="15868" width="5.28515625" style="15" customWidth="1"/>
    <col min="15869" max="15869" width="14.42578125" style="15" bestFit="1" customWidth="1"/>
    <col min="15870" max="15870" width="8.42578125" style="15" bestFit="1" customWidth="1"/>
    <col min="15871" max="15871" width="35.140625" style="15" customWidth="1"/>
    <col min="15872" max="15874" width="9.140625" style="15" customWidth="1"/>
    <col min="15875" max="15875" width="11.42578125" style="15" customWidth="1"/>
    <col min="15876" max="15878" width="9.140625" style="15" customWidth="1"/>
    <col min="15879" max="15879" width="6.5703125" style="15" customWidth="1"/>
    <col min="15880" max="15884" width="9.140625" style="15" customWidth="1"/>
    <col min="15885" max="15885" width="16.28515625" style="15" customWidth="1"/>
    <col min="15886" max="15886" width="14.5703125" style="15" customWidth="1"/>
    <col min="15887" max="16122" width="9.140625" style="15"/>
    <col min="16123" max="16123" width="2.5703125" style="15" customWidth="1"/>
    <col min="16124" max="16124" width="5.28515625" style="15" customWidth="1"/>
    <col min="16125" max="16125" width="14.42578125" style="15" bestFit="1" customWidth="1"/>
    <col min="16126" max="16126" width="8.42578125" style="15" bestFit="1" customWidth="1"/>
    <col min="16127" max="16127" width="35.140625" style="15" customWidth="1"/>
    <col min="16128" max="16130" width="9.140625" style="15" customWidth="1"/>
    <col min="16131" max="16131" width="11.42578125" style="15" customWidth="1"/>
    <col min="16132" max="16134" width="9.140625" style="15" customWidth="1"/>
    <col min="16135" max="16135" width="6.5703125" style="15" customWidth="1"/>
    <col min="16136" max="16140" width="9.140625" style="15" customWidth="1"/>
    <col min="16141" max="16141" width="16.28515625" style="15" customWidth="1"/>
    <col min="16142" max="16142" width="14.5703125" style="15" customWidth="1"/>
    <col min="16143" max="16384" width="9.140625" style="15"/>
  </cols>
  <sheetData>
    <row r="1" spans="3:16" ht="24.75" customHeight="1" x14ac:dyDescent="0.25">
      <c r="C1" s="192" t="s">
        <v>7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3:16" ht="24.75" customHeight="1" x14ac:dyDescent="0.25">
      <c r="C2" s="203" t="s">
        <v>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3:16" ht="19.5" x14ac:dyDescent="0.25">
      <c r="C3" s="194" t="s">
        <v>28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3:16" ht="12.75" x14ac:dyDescent="0.25">
      <c r="C4" s="195" t="s">
        <v>9</v>
      </c>
      <c r="D4" s="197" t="s">
        <v>10</v>
      </c>
      <c r="E4" s="195" t="s">
        <v>11</v>
      </c>
      <c r="F4" s="199" t="s">
        <v>12</v>
      </c>
      <c r="G4" s="199" t="s">
        <v>13</v>
      </c>
      <c r="H4" s="16" t="s">
        <v>14</v>
      </c>
      <c r="I4" s="17"/>
      <c r="J4" s="18"/>
      <c r="K4" s="197" t="s">
        <v>15</v>
      </c>
      <c r="L4" s="19"/>
      <c r="M4" s="197" t="s">
        <v>16</v>
      </c>
      <c r="N4" s="197" t="s">
        <v>17</v>
      </c>
      <c r="O4" s="142"/>
      <c r="P4" s="197" t="s">
        <v>18</v>
      </c>
    </row>
    <row r="5" spans="3:16" ht="12.75" customHeight="1" x14ac:dyDescent="0.25">
      <c r="C5" s="196"/>
      <c r="D5" s="198"/>
      <c r="E5" s="196"/>
      <c r="F5" s="200"/>
      <c r="G5" s="200"/>
      <c r="H5" s="79" t="s">
        <v>19</v>
      </c>
      <c r="I5" s="80"/>
      <c r="J5" s="81"/>
      <c r="K5" s="198"/>
      <c r="L5" s="82"/>
      <c r="M5" s="198"/>
      <c r="N5" s="198"/>
      <c r="O5" s="143"/>
      <c r="P5" s="198"/>
    </row>
    <row r="6" spans="3:16" ht="24.95" customHeight="1" x14ac:dyDescent="0.2">
      <c r="C6" s="20">
        <v>1</v>
      </c>
      <c r="D6" s="21" t="s">
        <v>29</v>
      </c>
      <c r="E6" s="22">
        <v>33004</v>
      </c>
      <c r="F6" s="21" t="s">
        <v>30</v>
      </c>
      <c r="G6" s="23"/>
      <c r="H6" s="24"/>
      <c r="I6" s="24"/>
      <c r="J6" s="25"/>
      <c r="K6" s="26"/>
      <c r="L6" s="27"/>
      <c r="M6" s="30">
        <v>48</v>
      </c>
      <c r="N6" s="28">
        <v>3.16</v>
      </c>
      <c r="O6" s="172">
        <f>+IF(P6="Studying",5,IF(P6="Complete",1,IF(P6="Incomplete",2,IF(Np="Left",3,IF(P6="Dropped",4,"Error")))))</f>
        <v>1</v>
      </c>
      <c r="P6" s="181" t="s">
        <v>20</v>
      </c>
    </row>
    <row r="7" spans="3:16" ht="24.95" customHeight="1" x14ac:dyDescent="0.2">
      <c r="C7" s="20">
        <f t="shared" ref="C7:C24" si="0">C6+1</f>
        <v>2</v>
      </c>
      <c r="D7" s="21" t="s">
        <v>31</v>
      </c>
      <c r="E7" s="22">
        <v>53625</v>
      </c>
      <c r="F7" s="21" t="s">
        <v>32</v>
      </c>
      <c r="G7" s="31"/>
      <c r="H7" s="32"/>
      <c r="I7" s="33"/>
      <c r="J7" s="25"/>
      <c r="K7" s="26"/>
      <c r="L7" s="27"/>
      <c r="M7" s="30">
        <v>48</v>
      </c>
      <c r="N7" s="28">
        <v>3.41</v>
      </c>
      <c r="O7" s="172">
        <f>+IF(P7="Studying",5,IF(P7="Complete",1,IF(P7="Incomplete",2,IF(Np="Left",3,IF(P7="Dropped",4,"Error")))))</f>
        <v>1</v>
      </c>
      <c r="P7" s="181" t="s">
        <v>20</v>
      </c>
    </row>
    <row r="8" spans="3:16" ht="24.95" customHeight="1" x14ac:dyDescent="0.2">
      <c r="C8" s="20">
        <f t="shared" si="0"/>
        <v>3</v>
      </c>
      <c r="D8" s="21" t="s">
        <v>33</v>
      </c>
      <c r="E8" s="29">
        <v>23668</v>
      </c>
      <c r="F8" s="21" t="s">
        <v>34</v>
      </c>
      <c r="G8" s="31"/>
      <c r="H8" s="32"/>
      <c r="I8" s="33"/>
      <c r="J8" s="25"/>
      <c r="K8" s="26"/>
      <c r="L8" s="27"/>
      <c r="M8" s="30">
        <v>48</v>
      </c>
      <c r="N8" s="28">
        <v>3.16</v>
      </c>
      <c r="O8" s="172">
        <f>+IF(P8="Studying",5,IF(P8="Complete",1,IF(P8="Incomplete",2,IF(Np="Left",3,IF(P8="Dropped",4,"Error")))))</f>
        <v>1</v>
      </c>
      <c r="P8" s="181" t="s">
        <v>20</v>
      </c>
    </row>
    <row r="9" spans="3:16" ht="24.95" customHeight="1" x14ac:dyDescent="0.2">
      <c r="C9" s="20">
        <f t="shared" si="0"/>
        <v>4</v>
      </c>
      <c r="D9" s="21" t="s">
        <v>35</v>
      </c>
      <c r="E9" s="29">
        <v>33044</v>
      </c>
      <c r="F9" s="21" t="s">
        <v>36</v>
      </c>
      <c r="G9" s="23"/>
      <c r="H9" s="24"/>
      <c r="I9" s="24"/>
      <c r="J9" s="25"/>
      <c r="K9" s="26"/>
      <c r="L9" s="27"/>
      <c r="M9" s="30">
        <v>48</v>
      </c>
      <c r="N9" s="28">
        <v>3</v>
      </c>
      <c r="O9" s="172">
        <f>+IF(P9="Studying",5,IF(P9="Complete",1,IF(P9="Incomplete",2,IF(Np="Left",3,IF(P9="Dropped",4,"Error")))))</f>
        <v>1</v>
      </c>
      <c r="P9" s="181" t="s">
        <v>20</v>
      </c>
    </row>
    <row r="10" spans="3:16" ht="24.95" customHeight="1" x14ac:dyDescent="0.2">
      <c r="C10" s="20">
        <f t="shared" si="0"/>
        <v>5</v>
      </c>
      <c r="D10" s="21" t="s">
        <v>37</v>
      </c>
      <c r="E10" s="22">
        <v>33050</v>
      </c>
      <c r="F10" s="21" t="s">
        <v>38</v>
      </c>
      <c r="G10" s="23"/>
      <c r="H10" s="24"/>
      <c r="I10" s="24"/>
      <c r="J10" s="25"/>
      <c r="K10" s="26"/>
      <c r="L10" s="27"/>
      <c r="M10" s="30">
        <v>48</v>
      </c>
      <c r="N10" s="28">
        <v>3.56</v>
      </c>
      <c r="O10" s="172">
        <f>+IF(P10="Studying",5,IF(P10="Complete",1,IF(P10="Incomplete",2,IF(Np="Left",3,IF(P10="Dropped",4,"Error")))))</f>
        <v>1</v>
      </c>
      <c r="P10" s="181" t="s">
        <v>20</v>
      </c>
    </row>
    <row r="11" spans="3:16" ht="24.95" customHeight="1" x14ac:dyDescent="0.2">
      <c r="C11" s="20">
        <f t="shared" si="0"/>
        <v>6</v>
      </c>
      <c r="D11" s="21" t="s">
        <v>39</v>
      </c>
      <c r="E11" s="22">
        <v>53622</v>
      </c>
      <c r="F11" s="21" t="s">
        <v>40</v>
      </c>
      <c r="G11" s="23"/>
      <c r="H11" s="24"/>
      <c r="I11" s="24"/>
      <c r="J11" s="25"/>
      <c r="K11" s="26"/>
      <c r="L11" s="27"/>
      <c r="M11" s="30">
        <v>48</v>
      </c>
      <c r="N11" s="28">
        <v>2.96</v>
      </c>
      <c r="O11" s="172">
        <f>+IF(P11="Studying",5,IF(P11="Complete",1,IF(P11="Incomplete",2,IF(Np="Left",3,IF(P11="Dropped",4,"Error")))))</f>
        <v>1</v>
      </c>
      <c r="P11" s="181" t="s">
        <v>20</v>
      </c>
    </row>
    <row r="12" spans="3:16" ht="24.95" customHeight="1" x14ac:dyDescent="0.2">
      <c r="C12" s="20">
        <f t="shared" si="0"/>
        <v>7</v>
      </c>
      <c r="D12" s="21" t="s">
        <v>41</v>
      </c>
      <c r="E12" s="29">
        <v>8647</v>
      </c>
      <c r="F12" s="21" t="s">
        <v>42</v>
      </c>
      <c r="G12" s="23"/>
      <c r="H12" s="24"/>
      <c r="I12" s="24"/>
      <c r="J12" s="25"/>
      <c r="K12" s="26"/>
      <c r="L12" s="27"/>
      <c r="M12" s="30">
        <v>48</v>
      </c>
      <c r="N12" s="28">
        <v>2.82</v>
      </c>
      <c r="O12" s="172">
        <f>+IF(P12="Studying",5,IF(P12="Complete",1,IF(P12="Incomplete",2,IF(Np="Left",3,IF(P12="Dropped",4,"Error")))))</f>
        <v>1</v>
      </c>
      <c r="P12" s="181" t="s">
        <v>20</v>
      </c>
    </row>
    <row r="13" spans="3:16" ht="24.95" customHeight="1" x14ac:dyDescent="0.2">
      <c r="C13" s="20">
        <f t="shared" si="0"/>
        <v>8</v>
      </c>
      <c r="D13" s="21" t="s">
        <v>43</v>
      </c>
      <c r="E13" s="22">
        <v>53633</v>
      </c>
      <c r="F13" s="21" t="s">
        <v>44</v>
      </c>
      <c r="G13" s="23"/>
      <c r="H13" s="24"/>
      <c r="I13" s="24"/>
      <c r="J13" s="25"/>
      <c r="K13" s="26"/>
      <c r="L13" s="27"/>
      <c r="M13" s="30">
        <v>48</v>
      </c>
      <c r="N13" s="28">
        <v>3.57</v>
      </c>
      <c r="O13" s="172">
        <f>+IF(P13="Studying",5,IF(P13="Complete",1,IF(P13="Incomplete",2,IF(Np="Left",3,IF(P13="Dropped",4,"Error")))))</f>
        <v>1</v>
      </c>
      <c r="P13" s="181" t="s">
        <v>20</v>
      </c>
    </row>
    <row r="14" spans="3:16" ht="24.95" customHeight="1" x14ac:dyDescent="0.2">
      <c r="C14" s="20">
        <f t="shared" si="0"/>
        <v>9</v>
      </c>
      <c r="D14" s="21" t="s">
        <v>45</v>
      </c>
      <c r="E14" s="22">
        <v>53627</v>
      </c>
      <c r="F14" s="21" t="s">
        <v>46</v>
      </c>
      <c r="G14" s="31"/>
      <c r="H14" s="32"/>
      <c r="I14" s="33"/>
      <c r="J14" s="25"/>
      <c r="K14" s="26"/>
      <c r="L14" s="27"/>
      <c r="M14" s="30">
        <v>48</v>
      </c>
      <c r="N14" s="28">
        <v>2.64</v>
      </c>
      <c r="O14" s="172">
        <f>+IF(P14="Studying",5,IF(P14="Complete",1,IF(P14="Incomplete",2,IF(Np="Left",3,IF(P14="Dropped",4,"Error")))))</f>
        <v>1</v>
      </c>
      <c r="P14" s="181" t="s">
        <v>20</v>
      </c>
    </row>
    <row r="15" spans="3:16" ht="24.95" customHeight="1" x14ac:dyDescent="0.25">
      <c r="C15" s="20">
        <f t="shared" si="0"/>
        <v>10</v>
      </c>
      <c r="D15" s="21" t="s">
        <v>47</v>
      </c>
      <c r="E15" s="83">
        <v>33211</v>
      </c>
      <c r="F15" s="21" t="s">
        <v>48</v>
      </c>
      <c r="G15" s="23"/>
      <c r="H15" s="24"/>
      <c r="I15" s="24"/>
      <c r="J15" s="25"/>
      <c r="K15" s="26"/>
      <c r="L15" s="27"/>
      <c r="M15" s="30">
        <v>48</v>
      </c>
      <c r="N15" s="28">
        <v>3.13</v>
      </c>
      <c r="O15" s="172">
        <f>+IF(P15="Studying",5,IF(P15="Complete",1,IF(P15="Incomplete",2,IF(Np="Left",3,IF(P15="Dropped",4,"Error")))))</f>
        <v>1</v>
      </c>
      <c r="P15" s="181" t="s">
        <v>20</v>
      </c>
    </row>
    <row r="16" spans="3:16" ht="24.95" customHeight="1" x14ac:dyDescent="0.25">
      <c r="C16" s="20">
        <f t="shared" si="0"/>
        <v>11</v>
      </c>
      <c r="D16" s="21" t="s">
        <v>49</v>
      </c>
      <c r="E16" s="83">
        <v>33036</v>
      </c>
      <c r="F16" s="21" t="s">
        <v>50</v>
      </c>
      <c r="G16" s="23"/>
      <c r="H16" s="24"/>
      <c r="I16" s="24"/>
      <c r="J16" s="25"/>
      <c r="K16" s="26"/>
      <c r="L16" s="27"/>
      <c r="M16" s="30">
        <v>48</v>
      </c>
      <c r="N16" s="28">
        <v>3.53</v>
      </c>
      <c r="O16" s="172">
        <f>+IF(P16="Studying",5,IF(P16="Complete",1,IF(P16="Incomplete",2,IF(Np="Left",3,IF(P16="Dropped",4,"Error")))))</f>
        <v>1</v>
      </c>
      <c r="P16" s="181" t="s">
        <v>20</v>
      </c>
    </row>
    <row r="17" spans="3:16" ht="24.95" customHeight="1" x14ac:dyDescent="0.25">
      <c r="C17" s="20">
        <f t="shared" si="0"/>
        <v>12</v>
      </c>
      <c r="D17" s="21" t="s">
        <v>51</v>
      </c>
      <c r="E17" s="83">
        <v>33209</v>
      </c>
      <c r="F17" s="21" t="s">
        <v>52</v>
      </c>
      <c r="G17" s="23"/>
      <c r="H17" s="24"/>
      <c r="I17" s="24"/>
      <c r="J17" s="25"/>
      <c r="K17" s="26"/>
      <c r="L17" s="27"/>
      <c r="M17" s="30">
        <v>48</v>
      </c>
      <c r="N17" s="28">
        <v>2.86</v>
      </c>
      <c r="O17" s="172">
        <f>+IF(P17="Studying",5,IF(P17="Complete",1,IF(P17="Incomplete",2,IF(Np="Left",3,IF(P17="Dropped",4,"Error")))))</f>
        <v>1</v>
      </c>
      <c r="P17" s="181" t="s">
        <v>20</v>
      </c>
    </row>
    <row r="18" spans="3:16" ht="24.95" customHeight="1" x14ac:dyDescent="0.25">
      <c r="C18" s="20">
        <f t="shared" si="0"/>
        <v>13</v>
      </c>
      <c r="D18" s="21" t="s">
        <v>53</v>
      </c>
      <c r="E18" s="83">
        <v>31327</v>
      </c>
      <c r="F18" s="21" t="s">
        <v>54</v>
      </c>
      <c r="G18" s="31"/>
      <c r="H18" s="32"/>
      <c r="I18" s="33"/>
      <c r="J18" s="25"/>
      <c r="K18" s="26"/>
      <c r="L18" s="27"/>
      <c r="M18" s="30">
        <v>48</v>
      </c>
      <c r="N18" s="28">
        <v>3.21</v>
      </c>
      <c r="O18" s="172">
        <f>+IF(P18="Studying",5,IF(P18="Complete",1,IF(P18="Incomplete",2,IF(Np="Left",3,IF(P18="Dropped",4,"Error")))))</f>
        <v>1</v>
      </c>
      <c r="P18" s="181" t="s">
        <v>20</v>
      </c>
    </row>
    <row r="19" spans="3:16" ht="24.95" customHeight="1" x14ac:dyDescent="0.25">
      <c r="C19" s="20">
        <f t="shared" si="0"/>
        <v>14</v>
      </c>
      <c r="D19" s="21" t="s">
        <v>55</v>
      </c>
      <c r="E19" s="83">
        <v>18358</v>
      </c>
      <c r="F19" s="21" t="s">
        <v>56</v>
      </c>
      <c r="G19" s="31"/>
      <c r="H19" s="32"/>
      <c r="I19" s="33"/>
      <c r="J19" s="25"/>
      <c r="K19" s="26"/>
      <c r="L19" s="27"/>
      <c r="M19" s="30">
        <v>48</v>
      </c>
      <c r="N19" s="28">
        <v>3.89</v>
      </c>
      <c r="O19" s="172">
        <f>+IF(P19="Studying",5,IF(P19="Complete",1,IF(P19="Incomplete",2,IF(Np="Left",3,IF(P19="Dropped",4,"Error")))))</f>
        <v>1</v>
      </c>
      <c r="P19" s="181" t="s">
        <v>20</v>
      </c>
    </row>
    <row r="20" spans="3:16" ht="24.95" customHeight="1" x14ac:dyDescent="0.25">
      <c r="C20" s="20">
        <f t="shared" si="0"/>
        <v>15</v>
      </c>
      <c r="D20" s="21" t="s">
        <v>57</v>
      </c>
      <c r="E20" s="83">
        <v>53624</v>
      </c>
      <c r="F20" s="21" t="s">
        <v>58</v>
      </c>
      <c r="G20" s="31"/>
      <c r="H20" s="32"/>
      <c r="I20" s="33"/>
      <c r="J20" s="25"/>
      <c r="K20" s="26"/>
      <c r="L20" s="27"/>
      <c r="M20" s="30">
        <v>36</v>
      </c>
      <c r="N20" s="28">
        <v>2.95</v>
      </c>
      <c r="O20" s="172">
        <f>+IF(P20="Studying",5,IF(P20="Complete",1,IF(P20="Incomplete",2,IF(Np="Left",3,IF(P20="Dropped",4,"Error")))))</f>
        <v>2</v>
      </c>
      <c r="P20" s="28" t="s">
        <v>21</v>
      </c>
    </row>
    <row r="21" spans="3:16" ht="24.95" customHeight="1" x14ac:dyDescent="0.2">
      <c r="C21" s="20">
        <f t="shared" si="0"/>
        <v>16</v>
      </c>
      <c r="D21" s="21" t="s">
        <v>59</v>
      </c>
      <c r="E21" s="29">
        <v>53519</v>
      </c>
      <c r="F21" s="21" t="s">
        <v>60</v>
      </c>
      <c r="G21" s="23"/>
      <c r="H21" s="24"/>
      <c r="I21" s="24"/>
      <c r="J21" s="25"/>
      <c r="K21" s="26"/>
      <c r="L21" s="27"/>
      <c r="M21" s="30">
        <v>30</v>
      </c>
      <c r="N21" s="28">
        <v>2.8</v>
      </c>
      <c r="O21" s="172">
        <f>+IF(P21="Studying",5,IF(P21="Complete",1,IF(P21="Incomplete",2,IF(Np="Left",3,IF(P21="Dropped",4,"Error")))))</f>
        <v>2</v>
      </c>
      <c r="P21" s="28" t="s">
        <v>21</v>
      </c>
    </row>
    <row r="22" spans="3:16" ht="24.95" customHeight="1" x14ac:dyDescent="0.2">
      <c r="C22" s="20">
        <f t="shared" si="0"/>
        <v>17</v>
      </c>
      <c r="D22" s="21" t="s">
        <v>61</v>
      </c>
      <c r="E22" s="22">
        <v>5391</v>
      </c>
      <c r="F22" s="21" t="s">
        <v>62</v>
      </c>
      <c r="G22" s="23"/>
      <c r="H22" s="24"/>
      <c r="I22" s="24"/>
      <c r="J22" s="25"/>
      <c r="K22" s="26"/>
      <c r="L22" s="27"/>
      <c r="M22" s="30">
        <v>42</v>
      </c>
      <c r="N22" s="28">
        <v>2.0699999999999998</v>
      </c>
      <c r="O22" s="172">
        <f>+IF(P22="Studying",5,IF(P22="Complete",1,IF(P22="Incomplete",2,IF(Np="Left",3,IF(P22="Dropped",4,"Error")))))</f>
        <v>2</v>
      </c>
      <c r="P22" s="28" t="s">
        <v>21</v>
      </c>
    </row>
    <row r="23" spans="3:16" ht="24.95" customHeight="1" x14ac:dyDescent="0.2">
      <c r="C23" s="20">
        <f t="shared" si="0"/>
        <v>18</v>
      </c>
      <c r="D23" s="21" t="s">
        <v>63</v>
      </c>
      <c r="E23" s="22">
        <v>33222</v>
      </c>
      <c r="F23" s="21" t="s">
        <v>64</v>
      </c>
      <c r="G23" s="23"/>
      <c r="H23" s="24"/>
      <c r="I23" s="24"/>
      <c r="J23" s="25"/>
      <c r="K23" s="26"/>
      <c r="L23" s="27"/>
      <c r="M23" s="30">
        <v>42</v>
      </c>
      <c r="N23" s="28">
        <v>2.96</v>
      </c>
      <c r="O23" s="172">
        <f>+IF(P23="Studying",5,IF(P23="Complete",1,IF(P23="Incomplete",2,IF(Np="Left",3,IF(P23="Dropped",4,"Error")))))</f>
        <v>2</v>
      </c>
      <c r="P23" s="28" t="s">
        <v>21</v>
      </c>
    </row>
    <row r="24" spans="3:16" ht="24.95" customHeight="1" x14ac:dyDescent="0.2">
      <c r="C24" s="20">
        <f t="shared" si="0"/>
        <v>19</v>
      </c>
      <c r="D24" s="21" t="s">
        <v>65</v>
      </c>
      <c r="E24" s="22">
        <v>53634</v>
      </c>
      <c r="F24" s="21" t="s">
        <v>66</v>
      </c>
      <c r="G24" s="23"/>
      <c r="H24" s="24"/>
      <c r="I24" s="24"/>
      <c r="J24" s="25"/>
      <c r="K24" s="26"/>
      <c r="L24" s="27"/>
      <c r="M24" s="30">
        <v>42</v>
      </c>
      <c r="N24" s="28">
        <v>3.13</v>
      </c>
      <c r="O24" s="172">
        <f>+IF(P24="Studying",5,IF(P24="Complete",1,IF(P24="Incomplete",2,IF(Np="Left",3,IF(P24="Dropped",4,"Error")))))</f>
        <v>2</v>
      </c>
      <c r="P24" s="28" t="s">
        <v>21</v>
      </c>
    </row>
    <row r="25" spans="3:16" ht="24.95" customHeight="1" x14ac:dyDescent="0.25">
      <c r="C25" s="34"/>
      <c r="D25" s="35"/>
      <c r="E25" s="36"/>
      <c r="F25" s="35"/>
      <c r="G25" s="43"/>
      <c r="H25" s="44"/>
      <c r="I25" s="44"/>
      <c r="J25" s="38"/>
      <c r="K25" s="39"/>
      <c r="L25" s="40"/>
      <c r="M25" s="40"/>
      <c r="N25" s="41"/>
      <c r="O25" s="41"/>
      <c r="P25" s="41"/>
    </row>
    <row r="26" spans="3:16" ht="19.5" hidden="1" customHeight="1" x14ac:dyDescent="0.2">
      <c r="C26" s="188" t="s">
        <v>22</v>
      </c>
      <c r="D26" s="189"/>
      <c r="E26" s="190"/>
      <c r="F26" s="178">
        <f>+COUNTIF(O6:O24,1)</f>
        <v>14</v>
      </c>
      <c r="G26" s="43"/>
      <c r="H26" s="44"/>
      <c r="I26" s="44"/>
      <c r="J26" s="38"/>
      <c r="K26" s="39"/>
      <c r="L26" s="40"/>
      <c r="M26" s="40"/>
      <c r="N26" s="41"/>
      <c r="O26" s="41"/>
      <c r="P26" s="41"/>
    </row>
    <row r="27" spans="3:16" ht="21.75" hidden="1" customHeight="1" x14ac:dyDescent="0.2">
      <c r="C27" s="188" t="s">
        <v>3</v>
      </c>
      <c r="D27" s="189"/>
      <c r="E27" s="190"/>
      <c r="F27" s="178">
        <f>+COUNTIF(O7:O25,2)</f>
        <v>5</v>
      </c>
      <c r="G27" s="43"/>
      <c r="H27" s="44"/>
      <c r="I27" s="44"/>
      <c r="J27" s="38"/>
      <c r="K27" s="39"/>
      <c r="L27" s="40"/>
      <c r="M27" s="40"/>
      <c r="N27" s="41"/>
      <c r="O27" s="41"/>
      <c r="P27" s="41"/>
    </row>
    <row r="28" spans="3:16" ht="20.25" hidden="1" customHeight="1" x14ac:dyDescent="0.25">
      <c r="C28" s="191" t="s">
        <v>23</v>
      </c>
      <c r="D28" s="191"/>
      <c r="E28" s="191"/>
      <c r="F28" s="45">
        <f>SUM(F26:F27)</f>
        <v>19</v>
      </c>
      <c r="G28" s="43"/>
      <c r="H28" s="44"/>
      <c r="I28" s="44"/>
      <c r="J28" s="38"/>
      <c r="K28" s="39"/>
      <c r="L28" s="40"/>
      <c r="M28" s="40"/>
      <c r="N28" s="41"/>
      <c r="O28" s="41"/>
      <c r="P28" s="41"/>
    </row>
    <row r="29" spans="3:16" ht="24.95" customHeight="1" x14ac:dyDescent="0.25">
      <c r="C29" s="34"/>
      <c r="D29" s="35"/>
      <c r="E29" s="36"/>
      <c r="F29" s="35"/>
      <c r="G29" s="43"/>
      <c r="H29" s="44"/>
      <c r="I29" s="44"/>
      <c r="J29" s="38"/>
      <c r="K29" s="39"/>
      <c r="L29" s="40"/>
      <c r="M29" s="40"/>
      <c r="N29" s="41"/>
      <c r="O29" s="41"/>
      <c r="P29" s="41"/>
    </row>
    <row r="30" spans="3:16" ht="24.95" customHeight="1" x14ac:dyDescent="0.25">
      <c r="C30" s="34"/>
      <c r="D30" s="35"/>
      <c r="E30" s="36"/>
      <c r="F30" s="35"/>
      <c r="G30" s="43"/>
      <c r="H30" s="44"/>
      <c r="I30" s="44"/>
      <c r="J30" s="38"/>
      <c r="K30" s="39"/>
      <c r="L30" s="40"/>
      <c r="M30" s="40"/>
      <c r="N30" s="41"/>
      <c r="O30" s="41"/>
      <c r="P30" s="41"/>
    </row>
    <row r="31" spans="3:16" ht="24.95" customHeight="1" x14ac:dyDescent="0.25">
      <c r="C31" s="34"/>
      <c r="D31" s="35"/>
      <c r="E31" s="36"/>
      <c r="F31" s="35"/>
      <c r="G31" s="43"/>
      <c r="H31" s="44"/>
      <c r="I31" s="44"/>
      <c r="J31" s="38"/>
      <c r="K31" s="39"/>
      <c r="L31" s="40"/>
      <c r="M31" s="40"/>
      <c r="N31" s="41"/>
      <c r="O31" s="41"/>
      <c r="P31" s="41"/>
    </row>
    <row r="32" spans="3:16" ht="24.95" customHeight="1" x14ac:dyDescent="0.25">
      <c r="C32" s="34"/>
      <c r="D32" s="35"/>
      <c r="E32" s="36"/>
      <c r="F32" s="35"/>
      <c r="G32" s="43"/>
      <c r="H32" s="44"/>
      <c r="I32" s="44"/>
      <c r="J32" s="38"/>
      <c r="K32" s="39"/>
      <c r="L32" s="40"/>
      <c r="M32" s="40"/>
      <c r="N32" s="41"/>
      <c r="O32" s="41"/>
      <c r="P32" s="41"/>
    </row>
    <row r="33" spans="3:16" ht="24.95" customHeight="1" x14ac:dyDescent="0.25">
      <c r="C33" s="34"/>
      <c r="D33" s="35"/>
      <c r="E33" s="36"/>
      <c r="F33" s="35"/>
      <c r="G33" s="43"/>
      <c r="H33" s="44"/>
      <c r="I33" s="44"/>
      <c r="J33" s="38"/>
      <c r="K33" s="39"/>
      <c r="L33" s="40"/>
      <c r="M33" s="40"/>
      <c r="N33" s="41"/>
      <c r="O33" s="41"/>
      <c r="P33" s="41"/>
    </row>
    <row r="34" spans="3:16" ht="24.95" customHeight="1" x14ac:dyDescent="0.25">
      <c r="C34" s="34"/>
      <c r="D34" s="35"/>
      <c r="E34" s="36"/>
      <c r="F34" s="35"/>
      <c r="G34" s="43"/>
      <c r="H34" s="44"/>
      <c r="I34" s="44"/>
      <c r="J34" s="38"/>
      <c r="K34" s="39"/>
      <c r="L34" s="40"/>
      <c r="M34" s="40"/>
      <c r="N34" s="41"/>
      <c r="O34" s="41"/>
      <c r="P34" s="41"/>
    </row>
    <row r="35" spans="3:16" ht="24.95" customHeight="1" x14ac:dyDescent="0.25">
      <c r="C35" s="34"/>
      <c r="D35" s="35"/>
      <c r="E35" s="36"/>
      <c r="F35" s="35"/>
      <c r="G35" s="43"/>
      <c r="H35" s="44"/>
      <c r="I35" s="44"/>
      <c r="J35" s="38"/>
      <c r="K35" s="39"/>
      <c r="L35" s="40"/>
      <c r="M35" s="40"/>
      <c r="N35" s="41"/>
      <c r="O35" s="41"/>
      <c r="P35" s="41"/>
    </row>
    <row r="36" spans="3:16" ht="24.95" customHeight="1" x14ac:dyDescent="0.25">
      <c r="C36" s="34"/>
      <c r="D36" s="35"/>
      <c r="E36" s="36"/>
      <c r="F36" s="35"/>
      <c r="G36" s="43"/>
      <c r="H36" s="44"/>
      <c r="I36" s="44"/>
      <c r="J36" s="38"/>
      <c r="K36" s="39"/>
      <c r="L36" s="40"/>
      <c r="M36" s="40"/>
      <c r="N36" s="41"/>
      <c r="O36" s="41"/>
      <c r="P36" s="41"/>
    </row>
    <row r="37" spans="3:16" ht="24.95" customHeight="1" x14ac:dyDescent="0.25">
      <c r="C37" s="34"/>
      <c r="D37" s="35"/>
      <c r="E37" s="36"/>
      <c r="F37" s="35"/>
      <c r="G37" s="43"/>
      <c r="H37" s="44"/>
      <c r="I37" s="44"/>
      <c r="J37" s="38"/>
      <c r="K37" s="39"/>
      <c r="L37" s="40"/>
      <c r="M37" s="40"/>
      <c r="N37" s="41"/>
      <c r="O37" s="41"/>
      <c r="P37" s="41"/>
    </row>
    <row r="38" spans="3:16" ht="24.95" customHeight="1" x14ac:dyDescent="0.25">
      <c r="C38" s="34"/>
      <c r="D38" s="35"/>
      <c r="E38" s="36"/>
      <c r="F38" s="35"/>
      <c r="G38" s="43"/>
      <c r="H38" s="44"/>
      <c r="I38" s="44"/>
      <c r="J38" s="38"/>
      <c r="K38" s="39"/>
      <c r="L38" s="40"/>
      <c r="M38" s="40"/>
      <c r="N38" s="41"/>
      <c r="O38" s="41"/>
      <c r="P38" s="41"/>
    </row>
    <row r="39" spans="3:16" ht="24.95" customHeight="1" x14ac:dyDescent="0.25">
      <c r="C39" s="34"/>
      <c r="D39" s="35"/>
      <c r="E39" s="36"/>
      <c r="F39" s="35"/>
      <c r="G39" s="43"/>
      <c r="H39" s="44"/>
      <c r="I39" s="44"/>
      <c r="J39" s="38"/>
      <c r="K39" s="39"/>
      <c r="L39" s="40"/>
      <c r="M39" s="40"/>
      <c r="N39" s="41"/>
      <c r="O39" s="41"/>
      <c r="P39" s="41"/>
    </row>
    <row r="40" spans="3:16" ht="24.95" customHeight="1" x14ac:dyDescent="0.25">
      <c r="C40" s="34"/>
      <c r="D40" s="35"/>
      <c r="E40" s="36"/>
      <c r="F40" s="35"/>
      <c r="G40" s="43"/>
      <c r="H40" s="44"/>
      <c r="I40" s="44"/>
      <c r="J40" s="38"/>
      <c r="K40" s="39"/>
      <c r="L40" s="40"/>
      <c r="M40" s="40"/>
      <c r="N40" s="41"/>
      <c r="O40" s="41"/>
      <c r="P40" s="41"/>
    </row>
    <row r="41" spans="3:16" ht="24.95" customHeight="1" x14ac:dyDescent="0.25">
      <c r="C41" s="34"/>
      <c r="D41" s="35"/>
      <c r="E41" s="36"/>
      <c r="F41" s="35"/>
      <c r="G41" s="43"/>
      <c r="H41" s="44"/>
      <c r="I41" s="44"/>
      <c r="J41" s="38"/>
      <c r="K41" s="39"/>
      <c r="L41" s="40"/>
      <c r="M41" s="40"/>
      <c r="N41" s="41"/>
      <c r="O41" s="41"/>
      <c r="P41" s="41"/>
    </row>
    <row r="42" spans="3:16" ht="24.95" customHeight="1" x14ac:dyDescent="0.25">
      <c r="C42" s="34"/>
      <c r="D42" s="35"/>
      <c r="E42" s="36"/>
      <c r="F42" s="35"/>
      <c r="G42" s="43"/>
      <c r="H42" s="44"/>
      <c r="I42" s="44"/>
      <c r="J42" s="38"/>
      <c r="K42" s="39"/>
      <c r="L42" s="40"/>
      <c r="M42" s="40"/>
      <c r="N42" s="41"/>
      <c r="O42" s="41"/>
      <c r="P42" s="41"/>
    </row>
    <row r="43" spans="3:16" ht="24.95" customHeight="1" x14ac:dyDescent="0.25">
      <c r="C43" s="34"/>
      <c r="D43" s="35"/>
      <c r="E43" s="36"/>
      <c r="F43" s="35"/>
      <c r="G43" s="43"/>
      <c r="H43" s="44"/>
      <c r="I43" s="44"/>
      <c r="J43" s="38"/>
      <c r="K43" s="39"/>
      <c r="L43" s="40"/>
      <c r="M43" s="40"/>
      <c r="N43" s="41"/>
      <c r="O43" s="41"/>
      <c r="P43" s="41"/>
    </row>
  </sheetData>
  <mergeCells count="15">
    <mergeCell ref="C26:E26"/>
    <mergeCell ref="C27:E27"/>
    <mergeCell ref="C28:E28"/>
    <mergeCell ref="C1:P1"/>
    <mergeCell ref="C2:P2"/>
    <mergeCell ref="C3:P3"/>
    <mergeCell ref="C4:C5"/>
    <mergeCell ref="D4:D5"/>
    <mergeCell ref="E4:E5"/>
    <mergeCell ref="F4:F5"/>
    <mergeCell ref="G4:G5"/>
    <mergeCell ref="K4:K5"/>
    <mergeCell ref="M4:M5"/>
    <mergeCell ref="N4:N5"/>
    <mergeCell ref="P4:P5"/>
  </mergeCells>
  <pageMargins left="0.7" right="0.17" top="0.28000000000000003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C1:U49"/>
  <sheetViews>
    <sheetView workbookViewId="0">
      <selection activeCell="E14" sqref="E14"/>
    </sheetView>
  </sheetViews>
  <sheetFormatPr defaultRowHeight="12" customHeight="1" x14ac:dyDescent="0.25"/>
  <cols>
    <col min="1" max="1" width="2.28515625" style="15" customWidth="1"/>
    <col min="2" max="2" width="1" style="15" customWidth="1"/>
    <col min="3" max="3" width="6.7109375" style="72" customWidth="1"/>
    <col min="4" max="4" width="13.28515625" style="73" bestFit="1" customWidth="1"/>
    <col min="5" max="5" width="8.140625" style="74" bestFit="1" customWidth="1"/>
    <col min="6" max="6" width="23.7109375" style="75" customWidth="1"/>
    <col min="7" max="7" width="28.42578125" style="76" hidden="1" customWidth="1"/>
    <col min="8" max="8" width="2.42578125" style="77" hidden="1" customWidth="1"/>
    <col min="9" max="9" width="2" style="15" hidden="1" customWidth="1"/>
    <col min="10" max="10" width="2" style="72" hidden="1" customWidth="1"/>
    <col min="11" max="11" width="15.5703125" style="78" hidden="1" customWidth="1"/>
    <col min="12" max="12" width="4.85546875" style="78" hidden="1" customWidth="1"/>
    <col min="13" max="13" width="5.5703125" style="77" hidden="1" customWidth="1"/>
    <col min="14" max="14" width="10.5703125" style="77" hidden="1" customWidth="1"/>
    <col min="15" max="15" width="7.28515625" style="72" hidden="1" customWidth="1"/>
    <col min="16" max="16" width="0.140625" style="75" hidden="1" customWidth="1"/>
    <col min="17" max="17" width="10.140625" style="76" hidden="1" customWidth="1"/>
    <col min="18" max="18" width="5.5703125" style="76" hidden="1" customWidth="1"/>
    <col min="19" max="20" width="10.140625" style="76" hidden="1" customWidth="1"/>
    <col min="21" max="21" width="17.85546875" style="104" customWidth="1"/>
    <col min="22" max="256" width="9.140625" style="15"/>
    <col min="257" max="257" width="2.5703125" style="15" customWidth="1"/>
    <col min="258" max="258" width="5.28515625" style="15" customWidth="1"/>
    <col min="259" max="259" width="14.42578125" style="15" bestFit="1" customWidth="1"/>
    <col min="260" max="260" width="8.42578125" style="15" bestFit="1" customWidth="1"/>
    <col min="261" max="261" width="35.140625" style="15" customWidth="1"/>
    <col min="262" max="264" width="9.140625" style="15" customWidth="1"/>
    <col min="265" max="265" width="11.42578125" style="15" customWidth="1"/>
    <col min="266" max="268" width="9.140625" style="15" customWidth="1"/>
    <col min="269" max="269" width="6.5703125" style="15" customWidth="1"/>
    <col min="270" max="274" width="9.140625" style="15" customWidth="1"/>
    <col min="275" max="275" width="16.28515625" style="15" customWidth="1"/>
    <col min="276" max="276" width="14.5703125" style="15" customWidth="1"/>
    <col min="277" max="512" width="9.140625" style="15"/>
    <col min="513" max="513" width="2.5703125" style="15" customWidth="1"/>
    <col min="514" max="514" width="5.28515625" style="15" customWidth="1"/>
    <col min="515" max="515" width="14.42578125" style="15" bestFit="1" customWidth="1"/>
    <col min="516" max="516" width="8.42578125" style="15" bestFit="1" customWidth="1"/>
    <col min="517" max="517" width="35.140625" style="15" customWidth="1"/>
    <col min="518" max="520" width="9.140625" style="15" customWidth="1"/>
    <col min="521" max="521" width="11.42578125" style="15" customWidth="1"/>
    <col min="522" max="524" width="9.140625" style="15" customWidth="1"/>
    <col min="525" max="525" width="6.5703125" style="15" customWidth="1"/>
    <col min="526" max="530" width="9.140625" style="15" customWidth="1"/>
    <col min="531" max="531" width="16.28515625" style="15" customWidth="1"/>
    <col min="532" max="532" width="14.5703125" style="15" customWidth="1"/>
    <col min="533" max="768" width="9.140625" style="15"/>
    <col min="769" max="769" width="2.5703125" style="15" customWidth="1"/>
    <col min="770" max="770" width="5.28515625" style="15" customWidth="1"/>
    <col min="771" max="771" width="14.42578125" style="15" bestFit="1" customWidth="1"/>
    <col min="772" max="772" width="8.42578125" style="15" bestFit="1" customWidth="1"/>
    <col min="773" max="773" width="35.140625" style="15" customWidth="1"/>
    <col min="774" max="776" width="9.140625" style="15" customWidth="1"/>
    <col min="777" max="777" width="11.42578125" style="15" customWidth="1"/>
    <col min="778" max="780" width="9.140625" style="15" customWidth="1"/>
    <col min="781" max="781" width="6.5703125" style="15" customWidth="1"/>
    <col min="782" max="786" width="9.140625" style="15" customWidth="1"/>
    <col min="787" max="787" width="16.28515625" style="15" customWidth="1"/>
    <col min="788" max="788" width="14.5703125" style="15" customWidth="1"/>
    <col min="789" max="1024" width="9.140625" style="15"/>
    <col min="1025" max="1025" width="2.5703125" style="15" customWidth="1"/>
    <col min="1026" max="1026" width="5.28515625" style="15" customWidth="1"/>
    <col min="1027" max="1027" width="14.42578125" style="15" bestFit="1" customWidth="1"/>
    <col min="1028" max="1028" width="8.42578125" style="15" bestFit="1" customWidth="1"/>
    <col min="1029" max="1029" width="35.140625" style="15" customWidth="1"/>
    <col min="1030" max="1032" width="9.140625" style="15" customWidth="1"/>
    <col min="1033" max="1033" width="11.42578125" style="15" customWidth="1"/>
    <col min="1034" max="1036" width="9.140625" style="15" customWidth="1"/>
    <col min="1037" max="1037" width="6.5703125" style="15" customWidth="1"/>
    <col min="1038" max="1042" width="9.140625" style="15" customWidth="1"/>
    <col min="1043" max="1043" width="16.28515625" style="15" customWidth="1"/>
    <col min="1044" max="1044" width="14.5703125" style="15" customWidth="1"/>
    <col min="1045" max="1280" width="9.140625" style="15"/>
    <col min="1281" max="1281" width="2.5703125" style="15" customWidth="1"/>
    <col min="1282" max="1282" width="5.28515625" style="15" customWidth="1"/>
    <col min="1283" max="1283" width="14.42578125" style="15" bestFit="1" customWidth="1"/>
    <col min="1284" max="1284" width="8.42578125" style="15" bestFit="1" customWidth="1"/>
    <col min="1285" max="1285" width="35.140625" style="15" customWidth="1"/>
    <col min="1286" max="1288" width="9.140625" style="15" customWidth="1"/>
    <col min="1289" max="1289" width="11.42578125" style="15" customWidth="1"/>
    <col min="1290" max="1292" width="9.140625" style="15" customWidth="1"/>
    <col min="1293" max="1293" width="6.5703125" style="15" customWidth="1"/>
    <col min="1294" max="1298" width="9.140625" style="15" customWidth="1"/>
    <col min="1299" max="1299" width="16.28515625" style="15" customWidth="1"/>
    <col min="1300" max="1300" width="14.5703125" style="15" customWidth="1"/>
    <col min="1301" max="1536" width="9.140625" style="15"/>
    <col min="1537" max="1537" width="2.5703125" style="15" customWidth="1"/>
    <col min="1538" max="1538" width="5.28515625" style="15" customWidth="1"/>
    <col min="1539" max="1539" width="14.42578125" style="15" bestFit="1" customWidth="1"/>
    <col min="1540" max="1540" width="8.42578125" style="15" bestFit="1" customWidth="1"/>
    <col min="1541" max="1541" width="35.140625" style="15" customWidth="1"/>
    <col min="1542" max="1544" width="9.140625" style="15" customWidth="1"/>
    <col min="1545" max="1545" width="11.42578125" style="15" customWidth="1"/>
    <col min="1546" max="1548" width="9.140625" style="15" customWidth="1"/>
    <col min="1549" max="1549" width="6.5703125" style="15" customWidth="1"/>
    <col min="1550" max="1554" width="9.140625" style="15" customWidth="1"/>
    <col min="1555" max="1555" width="16.28515625" style="15" customWidth="1"/>
    <col min="1556" max="1556" width="14.5703125" style="15" customWidth="1"/>
    <col min="1557" max="1792" width="9.140625" style="15"/>
    <col min="1793" max="1793" width="2.5703125" style="15" customWidth="1"/>
    <col min="1794" max="1794" width="5.28515625" style="15" customWidth="1"/>
    <col min="1795" max="1795" width="14.42578125" style="15" bestFit="1" customWidth="1"/>
    <col min="1796" max="1796" width="8.42578125" style="15" bestFit="1" customWidth="1"/>
    <col min="1797" max="1797" width="35.140625" style="15" customWidth="1"/>
    <col min="1798" max="1800" width="9.140625" style="15" customWidth="1"/>
    <col min="1801" max="1801" width="11.42578125" style="15" customWidth="1"/>
    <col min="1802" max="1804" width="9.140625" style="15" customWidth="1"/>
    <col min="1805" max="1805" width="6.5703125" style="15" customWidth="1"/>
    <col min="1806" max="1810" width="9.140625" style="15" customWidth="1"/>
    <col min="1811" max="1811" width="16.28515625" style="15" customWidth="1"/>
    <col min="1812" max="1812" width="14.5703125" style="15" customWidth="1"/>
    <col min="1813" max="2048" width="9.140625" style="15"/>
    <col min="2049" max="2049" width="2.5703125" style="15" customWidth="1"/>
    <col min="2050" max="2050" width="5.28515625" style="15" customWidth="1"/>
    <col min="2051" max="2051" width="14.42578125" style="15" bestFit="1" customWidth="1"/>
    <col min="2052" max="2052" width="8.42578125" style="15" bestFit="1" customWidth="1"/>
    <col min="2053" max="2053" width="35.140625" style="15" customWidth="1"/>
    <col min="2054" max="2056" width="9.140625" style="15" customWidth="1"/>
    <col min="2057" max="2057" width="11.42578125" style="15" customWidth="1"/>
    <col min="2058" max="2060" width="9.140625" style="15" customWidth="1"/>
    <col min="2061" max="2061" width="6.5703125" style="15" customWidth="1"/>
    <col min="2062" max="2066" width="9.140625" style="15" customWidth="1"/>
    <col min="2067" max="2067" width="16.28515625" style="15" customWidth="1"/>
    <col min="2068" max="2068" width="14.5703125" style="15" customWidth="1"/>
    <col min="2069" max="2304" width="9.140625" style="15"/>
    <col min="2305" max="2305" width="2.5703125" style="15" customWidth="1"/>
    <col min="2306" max="2306" width="5.28515625" style="15" customWidth="1"/>
    <col min="2307" max="2307" width="14.42578125" style="15" bestFit="1" customWidth="1"/>
    <col min="2308" max="2308" width="8.42578125" style="15" bestFit="1" customWidth="1"/>
    <col min="2309" max="2309" width="35.140625" style="15" customWidth="1"/>
    <col min="2310" max="2312" width="9.140625" style="15" customWidth="1"/>
    <col min="2313" max="2313" width="11.42578125" style="15" customWidth="1"/>
    <col min="2314" max="2316" width="9.140625" style="15" customWidth="1"/>
    <col min="2317" max="2317" width="6.5703125" style="15" customWidth="1"/>
    <col min="2318" max="2322" width="9.140625" style="15" customWidth="1"/>
    <col min="2323" max="2323" width="16.28515625" style="15" customWidth="1"/>
    <col min="2324" max="2324" width="14.5703125" style="15" customWidth="1"/>
    <col min="2325" max="2560" width="9.140625" style="15"/>
    <col min="2561" max="2561" width="2.5703125" style="15" customWidth="1"/>
    <col min="2562" max="2562" width="5.28515625" style="15" customWidth="1"/>
    <col min="2563" max="2563" width="14.42578125" style="15" bestFit="1" customWidth="1"/>
    <col min="2564" max="2564" width="8.42578125" style="15" bestFit="1" customWidth="1"/>
    <col min="2565" max="2565" width="35.140625" style="15" customWidth="1"/>
    <col min="2566" max="2568" width="9.140625" style="15" customWidth="1"/>
    <col min="2569" max="2569" width="11.42578125" style="15" customWidth="1"/>
    <col min="2570" max="2572" width="9.140625" style="15" customWidth="1"/>
    <col min="2573" max="2573" width="6.5703125" style="15" customWidth="1"/>
    <col min="2574" max="2578" width="9.140625" style="15" customWidth="1"/>
    <col min="2579" max="2579" width="16.28515625" style="15" customWidth="1"/>
    <col min="2580" max="2580" width="14.5703125" style="15" customWidth="1"/>
    <col min="2581" max="2816" width="9.140625" style="15"/>
    <col min="2817" max="2817" width="2.5703125" style="15" customWidth="1"/>
    <col min="2818" max="2818" width="5.28515625" style="15" customWidth="1"/>
    <col min="2819" max="2819" width="14.42578125" style="15" bestFit="1" customWidth="1"/>
    <col min="2820" max="2820" width="8.42578125" style="15" bestFit="1" customWidth="1"/>
    <col min="2821" max="2821" width="35.140625" style="15" customWidth="1"/>
    <col min="2822" max="2824" width="9.140625" style="15" customWidth="1"/>
    <col min="2825" max="2825" width="11.42578125" style="15" customWidth="1"/>
    <col min="2826" max="2828" width="9.140625" style="15" customWidth="1"/>
    <col min="2829" max="2829" width="6.5703125" style="15" customWidth="1"/>
    <col min="2830" max="2834" width="9.140625" style="15" customWidth="1"/>
    <col min="2835" max="2835" width="16.28515625" style="15" customWidth="1"/>
    <col min="2836" max="2836" width="14.5703125" style="15" customWidth="1"/>
    <col min="2837" max="3072" width="9.140625" style="15"/>
    <col min="3073" max="3073" width="2.5703125" style="15" customWidth="1"/>
    <col min="3074" max="3074" width="5.28515625" style="15" customWidth="1"/>
    <col min="3075" max="3075" width="14.42578125" style="15" bestFit="1" customWidth="1"/>
    <col min="3076" max="3076" width="8.42578125" style="15" bestFit="1" customWidth="1"/>
    <col min="3077" max="3077" width="35.140625" style="15" customWidth="1"/>
    <col min="3078" max="3080" width="9.140625" style="15" customWidth="1"/>
    <col min="3081" max="3081" width="11.42578125" style="15" customWidth="1"/>
    <col min="3082" max="3084" width="9.140625" style="15" customWidth="1"/>
    <col min="3085" max="3085" width="6.5703125" style="15" customWidth="1"/>
    <col min="3086" max="3090" width="9.140625" style="15" customWidth="1"/>
    <col min="3091" max="3091" width="16.28515625" style="15" customWidth="1"/>
    <col min="3092" max="3092" width="14.5703125" style="15" customWidth="1"/>
    <col min="3093" max="3328" width="9.140625" style="15"/>
    <col min="3329" max="3329" width="2.5703125" style="15" customWidth="1"/>
    <col min="3330" max="3330" width="5.28515625" style="15" customWidth="1"/>
    <col min="3331" max="3331" width="14.42578125" style="15" bestFit="1" customWidth="1"/>
    <col min="3332" max="3332" width="8.42578125" style="15" bestFit="1" customWidth="1"/>
    <col min="3333" max="3333" width="35.140625" style="15" customWidth="1"/>
    <col min="3334" max="3336" width="9.140625" style="15" customWidth="1"/>
    <col min="3337" max="3337" width="11.42578125" style="15" customWidth="1"/>
    <col min="3338" max="3340" width="9.140625" style="15" customWidth="1"/>
    <col min="3341" max="3341" width="6.5703125" style="15" customWidth="1"/>
    <col min="3342" max="3346" width="9.140625" style="15" customWidth="1"/>
    <col min="3347" max="3347" width="16.28515625" style="15" customWidth="1"/>
    <col min="3348" max="3348" width="14.5703125" style="15" customWidth="1"/>
    <col min="3349" max="3584" width="9.140625" style="15"/>
    <col min="3585" max="3585" width="2.5703125" style="15" customWidth="1"/>
    <col min="3586" max="3586" width="5.28515625" style="15" customWidth="1"/>
    <col min="3587" max="3587" width="14.42578125" style="15" bestFit="1" customWidth="1"/>
    <col min="3588" max="3588" width="8.42578125" style="15" bestFit="1" customWidth="1"/>
    <col min="3589" max="3589" width="35.140625" style="15" customWidth="1"/>
    <col min="3590" max="3592" width="9.140625" style="15" customWidth="1"/>
    <col min="3593" max="3593" width="11.42578125" style="15" customWidth="1"/>
    <col min="3594" max="3596" width="9.140625" style="15" customWidth="1"/>
    <col min="3597" max="3597" width="6.5703125" style="15" customWidth="1"/>
    <col min="3598" max="3602" width="9.140625" style="15" customWidth="1"/>
    <col min="3603" max="3603" width="16.28515625" style="15" customWidth="1"/>
    <col min="3604" max="3604" width="14.5703125" style="15" customWidth="1"/>
    <col min="3605" max="3840" width="9.140625" style="15"/>
    <col min="3841" max="3841" width="2.5703125" style="15" customWidth="1"/>
    <col min="3842" max="3842" width="5.28515625" style="15" customWidth="1"/>
    <col min="3843" max="3843" width="14.42578125" style="15" bestFit="1" customWidth="1"/>
    <col min="3844" max="3844" width="8.42578125" style="15" bestFit="1" customWidth="1"/>
    <col min="3845" max="3845" width="35.140625" style="15" customWidth="1"/>
    <col min="3846" max="3848" width="9.140625" style="15" customWidth="1"/>
    <col min="3849" max="3849" width="11.42578125" style="15" customWidth="1"/>
    <col min="3850" max="3852" width="9.140625" style="15" customWidth="1"/>
    <col min="3853" max="3853" width="6.5703125" style="15" customWidth="1"/>
    <col min="3854" max="3858" width="9.140625" style="15" customWidth="1"/>
    <col min="3859" max="3859" width="16.28515625" style="15" customWidth="1"/>
    <col min="3860" max="3860" width="14.5703125" style="15" customWidth="1"/>
    <col min="3861" max="4096" width="9.140625" style="15"/>
    <col min="4097" max="4097" width="2.5703125" style="15" customWidth="1"/>
    <col min="4098" max="4098" width="5.28515625" style="15" customWidth="1"/>
    <col min="4099" max="4099" width="14.42578125" style="15" bestFit="1" customWidth="1"/>
    <col min="4100" max="4100" width="8.42578125" style="15" bestFit="1" customWidth="1"/>
    <col min="4101" max="4101" width="35.140625" style="15" customWidth="1"/>
    <col min="4102" max="4104" width="9.140625" style="15" customWidth="1"/>
    <col min="4105" max="4105" width="11.42578125" style="15" customWidth="1"/>
    <col min="4106" max="4108" width="9.140625" style="15" customWidth="1"/>
    <col min="4109" max="4109" width="6.5703125" style="15" customWidth="1"/>
    <col min="4110" max="4114" width="9.140625" style="15" customWidth="1"/>
    <col min="4115" max="4115" width="16.28515625" style="15" customWidth="1"/>
    <col min="4116" max="4116" width="14.5703125" style="15" customWidth="1"/>
    <col min="4117" max="4352" width="9.140625" style="15"/>
    <col min="4353" max="4353" width="2.5703125" style="15" customWidth="1"/>
    <col min="4354" max="4354" width="5.28515625" style="15" customWidth="1"/>
    <col min="4355" max="4355" width="14.42578125" style="15" bestFit="1" customWidth="1"/>
    <col min="4356" max="4356" width="8.42578125" style="15" bestFit="1" customWidth="1"/>
    <col min="4357" max="4357" width="35.140625" style="15" customWidth="1"/>
    <col min="4358" max="4360" width="9.140625" style="15" customWidth="1"/>
    <col min="4361" max="4361" width="11.42578125" style="15" customWidth="1"/>
    <col min="4362" max="4364" width="9.140625" style="15" customWidth="1"/>
    <col min="4365" max="4365" width="6.5703125" style="15" customWidth="1"/>
    <col min="4366" max="4370" width="9.140625" style="15" customWidth="1"/>
    <col min="4371" max="4371" width="16.28515625" style="15" customWidth="1"/>
    <col min="4372" max="4372" width="14.5703125" style="15" customWidth="1"/>
    <col min="4373" max="4608" width="9.140625" style="15"/>
    <col min="4609" max="4609" width="2.5703125" style="15" customWidth="1"/>
    <col min="4610" max="4610" width="5.28515625" style="15" customWidth="1"/>
    <col min="4611" max="4611" width="14.42578125" style="15" bestFit="1" customWidth="1"/>
    <col min="4612" max="4612" width="8.42578125" style="15" bestFit="1" customWidth="1"/>
    <col min="4613" max="4613" width="35.140625" style="15" customWidth="1"/>
    <col min="4614" max="4616" width="9.140625" style="15" customWidth="1"/>
    <col min="4617" max="4617" width="11.42578125" style="15" customWidth="1"/>
    <col min="4618" max="4620" width="9.140625" style="15" customWidth="1"/>
    <col min="4621" max="4621" width="6.5703125" style="15" customWidth="1"/>
    <col min="4622" max="4626" width="9.140625" style="15" customWidth="1"/>
    <col min="4627" max="4627" width="16.28515625" style="15" customWidth="1"/>
    <col min="4628" max="4628" width="14.5703125" style="15" customWidth="1"/>
    <col min="4629" max="4864" width="9.140625" style="15"/>
    <col min="4865" max="4865" width="2.5703125" style="15" customWidth="1"/>
    <col min="4866" max="4866" width="5.28515625" style="15" customWidth="1"/>
    <col min="4867" max="4867" width="14.42578125" style="15" bestFit="1" customWidth="1"/>
    <col min="4868" max="4868" width="8.42578125" style="15" bestFit="1" customWidth="1"/>
    <col min="4869" max="4869" width="35.140625" style="15" customWidth="1"/>
    <col min="4870" max="4872" width="9.140625" style="15" customWidth="1"/>
    <col min="4873" max="4873" width="11.42578125" style="15" customWidth="1"/>
    <col min="4874" max="4876" width="9.140625" style="15" customWidth="1"/>
    <col min="4877" max="4877" width="6.5703125" style="15" customWidth="1"/>
    <col min="4878" max="4882" width="9.140625" style="15" customWidth="1"/>
    <col min="4883" max="4883" width="16.28515625" style="15" customWidth="1"/>
    <col min="4884" max="4884" width="14.5703125" style="15" customWidth="1"/>
    <col min="4885" max="5120" width="9.140625" style="15"/>
    <col min="5121" max="5121" width="2.5703125" style="15" customWidth="1"/>
    <col min="5122" max="5122" width="5.28515625" style="15" customWidth="1"/>
    <col min="5123" max="5123" width="14.42578125" style="15" bestFit="1" customWidth="1"/>
    <col min="5124" max="5124" width="8.42578125" style="15" bestFit="1" customWidth="1"/>
    <col min="5125" max="5125" width="35.140625" style="15" customWidth="1"/>
    <col min="5126" max="5128" width="9.140625" style="15" customWidth="1"/>
    <col min="5129" max="5129" width="11.42578125" style="15" customWidth="1"/>
    <col min="5130" max="5132" width="9.140625" style="15" customWidth="1"/>
    <col min="5133" max="5133" width="6.5703125" style="15" customWidth="1"/>
    <col min="5134" max="5138" width="9.140625" style="15" customWidth="1"/>
    <col min="5139" max="5139" width="16.28515625" style="15" customWidth="1"/>
    <col min="5140" max="5140" width="14.5703125" style="15" customWidth="1"/>
    <col min="5141" max="5376" width="9.140625" style="15"/>
    <col min="5377" max="5377" width="2.5703125" style="15" customWidth="1"/>
    <col min="5378" max="5378" width="5.28515625" style="15" customWidth="1"/>
    <col min="5379" max="5379" width="14.42578125" style="15" bestFit="1" customWidth="1"/>
    <col min="5380" max="5380" width="8.42578125" style="15" bestFit="1" customWidth="1"/>
    <col min="5381" max="5381" width="35.140625" style="15" customWidth="1"/>
    <col min="5382" max="5384" width="9.140625" style="15" customWidth="1"/>
    <col min="5385" max="5385" width="11.42578125" style="15" customWidth="1"/>
    <col min="5386" max="5388" width="9.140625" style="15" customWidth="1"/>
    <col min="5389" max="5389" width="6.5703125" style="15" customWidth="1"/>
    <col min="5390" max="5394" width="9.140625" style="15" customWidth="1"/>
    <col min="5395" max="5395" width="16.28515625" style="15" customWidth="1"/>
    <col min="5396" max="5396" width="14.5703125" style="15" customWidth="1"/>
    <col min="5397" max="5632" width="9.140625" style="15"/>
    <col min="5633" max="5633" width="2.5703125" style="15" customWidth="1"/>
    <col min="5634" max="5634" width="5.28515625" style="15" customWidth="1"/>
    <col min="5635" max="5635" width="14.42578125" style="15" bestFit="1" customWidth="1"/>
    <col min="5636" max="5636" width="8.42578125" style="15" bestFit="1" customWidth="1"/>
    <col min="5637" max="5637" width="35.140625" style="15" customWidth="1"/>
    <col min="5638" max="5640" width="9.140625" style="15" customWidth="1"/>
    <col min="5641" max="5641" width="11.42578125" style="15" customWidth="1"/>
    <col min="5642" max="5644" width="9.140625" style="15" customWidth="1"/>
    <col min="5645" max="5645" width="6.5703125" style="15" customWidth="1"/>
    <col min="5646" max="5650" width="9.140625" style="15" customWidth="1"/>
    <col min="5651" max="5651" width="16.28515625" style="15" customWidth="1"/>
    <col min="5652" max="5652" width="14.5703125" style="15" customWidth="1"/>
    <col min="5653" max="5888" width="9.140625" style="15"/>
    <col min="5889" max="5889" width="2.5703125" style="15" customWidth="1"/>
    <col min="5890" max="5890" width="5.28515625" style="15" customWidth="1"/>
    <col min="5891" max="5891" width="14.42578125" style="15" bestFit="1" customWidth="1"/>
    <col min="5892" max="5892" width="8.42578125" style="15" bestFit="1" customWidth="1"/>
    <col min="5893" max="5893" width="35.140625" style="15" customWidth="1"/>
    <col min="5894" max="5896" width="9.140625" style="15" customWidth="1"/>
    <col min="5897" max="5897" width="11.42578125" style="15" customWidth="1"/>
    <col min="5898" max="5900" width="9.140625" style="15" customWidth="1"/>
    <col min="5901" max="5901" width="6.5703125" style="15" customWidth="1"/>
    <col min="5902" max="5906" width="9.140625" style="15" customWidth="1"/>
    <col min="5907" max="5907" width="16.28515625" style="15" customWidth="1"/>
    <col min="5908" max="5908" width="14.5703125" style="15" customWidth="1"/>
    <col min="5909" max="6144" width="9.140625" style="15"/>
    <col min="6145" max="6145" width="2.5703125" style="15" customWidth="1"/>
    <col min="6146" max="6146" width="5.28515625" style="15" customWidth="1"/>
    <col min="6147" max="6147" width="14.42578125" style="15" bestFit="1" customWidth="1"/>
    <col min="6148" max="6148" width="8.42578125" style="15" bestFit="1" customWidth="1"/>
    <col min="6149" max="6149" width="35.140625" style="15" customWidth="1"/>
    <col min="6150" max="6152" width="9.140625" style="15" customWidth="1"/>
    <col min="6153" max="6153" width="11.42578125" style="15" customWidth="1"/>
    <col min="6154" max="6156" width="9.140625" style="15" customWidth="1"/>
    <col min="6157" max="6157" width="6.5703125" style="15" customWidth="1"/>
    <col min="6158" max="6162" width="9.140625" style="15" customWidth="1"/>
    <col min="6163" max="6163" width="16.28515625" style="15" customWidth="1"/>
    <col min="6164" max="6164" width="14.5703125" style="15" customWidth="1"/>
    <col min="6165" max="6400" width="9.140625" style="15"/>
    <col min="6401" max="6401" width="2.5703125" style="15" customWidth="1"/>
    <col min="6402" max="6402" width="5.28515625" style="15" customWidth="1"/>
    <col min="6403" max="6403" width="14.42578125" style="15" bestFit="1" customWidth="1"/>
    <col min="6404" max="6404" width="8.42578125" style="15" bestFit="1" customWidth="1"/>
    <col min="6405" max="6405" width="35.140625" style="15" customWidth="1"/>
    <col min="6406" max="6408" width="9.140625" style="15" customWidth="1"/>
    <col min="6409" max="6409" width="11.42578125" style="15" customWidth="1"/>
    <col min="6410" max="6412" width="9.140625" style="15" customWidth="1"/>
    <col min="6413" max="6413" width="6.5703125" style="15" customWidth="1"/>
    <col min="6414" max="6418" width="9.140625" style="15" customWidth="1"/>
    <col min="6419" max="6419" width="16.28515625" style="15" customWidth="1"/>
    <col min="6420" max="6420" width="14.5703125" style="15" customWidth="1"/>
    <col min="6421" max="6656" width="9.140625" style="15"/>
    <col min="6657" max="6657" width="2.5703125" style="15" customWidth="1"/>
    <col min="6658" max="6658" width="5.28515625" style="15" customWidth="1"/>
    <col min="6659" max="6659" width="14.42578125" style="15" bestFit="1" customWidth="1"/>
    <col min="6660" max="6660" width="8.42578125" style="15" bestFit="1" customWidth="1"/>
    <col min="6661" max="6661" width="35.140625" style="15" customWidth="1"/>
    <col min="6662" max="6664" width="9.140625" style="15" customWidth="1"/>
    <col min="6665" max="6665" width="11.42578125" style="15" customWidth="1"/>
    <col min="6666" max="6668" width="9.140625" style="15" customWidth="1"/>
    <col min="6669" max="6669" width="6.5703125" style="15" customWidth="1"/>
    <col min="6670" max="6674" width="9.140625" style="15" customWidth="1"/>
    <col min="6675" max="6675" width="16.28515625" style="15" customWidth="1"/>
    <col min="6676" max="6676" width="14.5703125" style="15" customWidth="1"/>
    <col min="6677" max="6912" width="9.140625" style="15"/>
    <col min="6913" max="6913" width="2.5703125" style="15" customWidth="1"/>
    <col min="6914" max="6914" width="5.28515625" style="15" customWidth="1"/>
    <col min="6915" max="6915" width="14.42578125" style="15" bestFit="1" customWidth="1"/>
    <col min="6916" max="6916" width="8.42578125" style="15" bestFit="1" customWidth="1"/>
    <col min="6917" max="6917" width="35.140625" style="15" customWidth="1"/>
    <col min="6918" max="6920" width="9.140625" style="15" customWidth="1"/>
    <col min="6921" max="6921" width="11.42578125" style="15" customWidth="1"/>
    <col min="6922" max="6924" width="9.140625" style="15" customWidth="1"/>
    <col min="6925" max="6925" width="6.5703125" style="15" customWidth="1"/>
    <col min="6926" max="6930" width="9.140625" style="15" customWidth="1"/>
    <col min="6931" max="6931" width="16.28515625" style="15" customWidth="1"/>
    <col min="6932" max="6932" width="14.5703125" style="15" customWidth="1"/>
    <col min="6933" max="7168" width="9.140625" style="15"/>
    <col min="7169" max="7169" width="2.5703125" style="15" customWidth="1"/>
    <col min="7170" max="7170" width="5.28515625" style="15" customWidth="1"/>
    <col min="7171" max="7171" width="14.42578125" style="15" bestFit="1" customWidth="1"/>
    <col min="7172" max="7172" width="8.42578125" style="15" bestFit="1" customWidth="1"/>
    <col min="7173" max="7173" width="35.140625" style="15" customWidth="1"/>
    <col min="7174" max="7176" width="9.140625" style="15" customWidth="1"/>
    <col min="7177" max="7177" width="11.42578125" style="15" customWidth="1"/>
    <col min="7178" max="7180" width="9.140625" style="15" customWidth="1"/>
    <col min="7181" max="7181" width="6.5703125" style="15" customWidth="1"/>
    <col min="7182" max="7186" width="9.140625" style="15" customWidth="1"/>
    <col min="7187" max="7187" width="16.28515625" style="15" customWidth="1"/>
    <col min="7188" max="7188" width="14.5703125" style="15" customWidth="1"/>
    <col min="7189" max="7424" width="9.140625" style="15"/>
    <col min="7425" max="7425" width="2.5703125" style="15" customWidth="1"/>
    <col min="7426" max="7426" width="5.28515625" style="15" customWidth="1"/>
    <col min="7427" max="7427" width="14.42578125" style="15" bestFit="1" customWidth="1"/>
    <col min="7428" max="7428" width="8.42578125" style="15" bestFit="1" customWidth="1"/>
    <col min="7429" max="7429" width="35.140625" style="15" customWidth="1"/>
    <col min="7430" max="7432" width="9.140625" style="15" customWidth="1"/>
    <col min="7433" max="7433" width="11.42578125" style="15" customWidth="1"/>
    <col min="7434" max="7436" width="9.140625" style="15" customWidth="1"/>
    <col min="7437" max="7437" width="6.5703125" style="15" customWidth="1"/>
    <col min="7438" max="7442" width="9.140625" style="15" customWidth="1"/>
    <col min="7443" max="7443" width="16.28515625" style="15" customWidth="1"/>
    <col min="7444" max="7444" width="14.5703125" style="15" customWidth="1"/>
    <col min="7445" max="7680" width="9.140625" style="15"/>
    <col min="7681" max="7681" width="2.5703125" style="15" customWidth="1"/>
    <col min="7682" max="7682" width="5.28515625" style="15" customWidth="1"/>
    <col min="7683" max="7683" width="14.42578125" style="15" bestFit="1" customWidth="1"/>
    <col min="7684" max="7684" width="8.42578125" style="15" bestFit="1" customWidth="1"/>
    <col min="7685" max="7685" width="35.140625" style="15" customWidth="1"/>
    <col min="7686" max="7688" width="9.140625" style="15" customWidth="1"/>
    <col min="7689" max="7689" width="11.42578125" style="15" customWidth="1"/>
    <col min="7690" max="7692" width="9.140625" style="15" customWidth="1"/>
    <col min="7693" max="7693" width="6.5703125" style="15" customWidth="1"/>
    <col min="7694" max="7698" width="9.140625" style="15" customWidth="1"/>
    <col min="7699" max="7699" width="16.28515625" style="15" customWidth="1"/>
    <col min="7700" max="7700" width="14.5703125" style="15" customWidth="1"/>
    <col min="7701" max="7936" width="9.140625" style="15"/>
    <col min="7937" max="7937" width="2.5703125" style="15" customWidth="1"/>
    <col min="7938" max="7938" width="5.28515625" style="15" customWidth="1"/>
    <col min="7939" max="7939" width="14.42578125" style="15" bestFit="1" customWidth="1"/>
    <col min="7940" max="7940" width="8.42578125" style="15" bestFit="1" customWidth="1"/>
    <col min="7941" max="7941" width="35.140625" style="15" customWidth="1"/>
    <col min="7942" max="7944" width="9.140625" style="15" customWidth="1"/>
    <col min="7945" max="7945" width="11.42578125" style="15" customWidth="1"/>
    <col min="7946" max="7948" width="9.140625" style="15" customWidth="1"/>
    <col min="7949" max="7949" width="6.5703125" style="15" customWidth="1"/>
    <col min="7950" max="7954" width="9.140625" style="15" customWidth="1"/>
    <col min="7955" max="7955" width="16.28515625" style="15" customWidth="1"/>
    <col min="7956" max="7956" width="14.5703125" style="15" customWidth="1"/>
    <col min="7957" max="8192" width="9.140625" style="15"/>
    <col min="8193" max="8193" width="2.5703125" style="15" customWidth="1"/>
    <col min="8194" max="8194" width="5.28515625" style="15" customWidth="1"/>
    <col min="8195" max="8195" width="14.42578125" style="15" bestFit="1" customWidth="1"/>
    <col min="8196" max="8196" width="8.42578125" style="15" bestFit="1" customWidth="1"/>
    <col min="8197" max="8197" width="35.140625" style="15" customWidth="1"/>
    <col min="8198" max="8200" width="9.140625" style="15" customWidth="1"/>
    <col min="8201" max="8201" width="11.42578125" style="15" customWidth="1"/>
    <col min="8202" max="8204" width="9.140625" style="15" customWidth="1"/>
    <col min="8205" max="8205" width="6.5703125" style="15" customWidth="1"/>
    <col min="8206" max="8210" width="9.140625" style="15" customWidth="1"/>
    <col min="8211" max="8211" width="16.28515625" style="15" customWidth="1"/>
    <col min="8212" max="8212" width="14.5703125" style="15" customWidth="1"/>
    <col min="8213" max="8448" width="9.140625" style="15"/>
    <col min="8449" max="8449" width="2.5703125" style="15" customWidth="1"/>
    <col min="8450" max="8450" width="5.28515625" style="15" customWidth="1"/>
    <col min="8451" max="8451" width="14.42578125" style="15" bestFit="1" customWidth="1"/>
    <col min="8452" max="8452" width="8.42578125" style="15" bestFit="1" customWidth="1"/>
    <col min="8453" max="8453" width="35.140625" style="15" customWidth="1"/>
    <col min="8454" max="8456" width="9.140625" style="15" customWidth="1"/>
    <col min="8457" max="8457" width="11.42578125" style="15" customWidth="1"/>
    <col min="8458" max="8460" width="9.140625" style="15" customWidth="1"/>
    <col min="8461" max="8461" width="6.5703125" style="15" customWidth="1"/>
    <col min="8462" max="8466" width="9.140625" style="15" customWidth="1"/>
    <col min="8467" max="8467" width="16.28515625" style="15" customWidth="1"/>
    <col min="8468" max="8468" width="14.5703125" style="15" customWidth="1"/>
    <col min="8469" max="8704" width="9.140625" style="15"/>
    <col min="8705" max="8705" width="2.5703125" style="15" customWidth="1"/>
    <col min="8706" max="8706" width="5.28515625" style="15" customWidth="1"/>
    <col min="8707" max="8707" width="14.42578125" style="15" bestFit="1" customWidth="1"/>
    <col min="8708" max="8708" width="8.42578125" style="15" bestFit="1" customWidth="1"/>
    <col min="8709" max="8709" width="35.140625" style="15" customWidth="1"/>
    <col min="8710" max="8712" width="9.140625" style="15" customWidth="1"/>
    <col min="8713" max="8713" width="11.42578125" style="15" customWidth="1"/>
    <col min="8714" max="8716" width="9.140625" style="15" customWidth="1"/>
    <col min="8717" max="8717" width="6.5703125" style="15" customWidth="1"/>
    <col min="8718" max="8722" width="9.140625" style="15" customWidth="1"/>
    <col min="8723" max="8723" width="16.28515625" style="15" customWidth="1"/>
    <col min="8724" max="8724" width="14.5703125" style="15" customWidth="1"/>
    <col min="8725" max="8960" width="9.140625" style="15"/>
    <col min="8961" max="8961" width="2.5703125" style="15" customWidth="1"/>
    <col min="8962" max="8962" width="5.28515625" style="15" customWidth="1"/>
    <col min="8963" max="8963" width="14.42578125" style="15" bestFit="1" customWidth="1"/>
    <col min="8964" max="8964" width="8.42578125" style="15" bestFit="1" customWidth="1"/>
    <col min="8965" max="8965" width="35.140625" style="15" customWidth="1"/>
    <col min="8966" max="8968" width="9.140625" style="15" customWidth="1"/>
    <col min="8969" max="8969" width="11.42578125" style="15" customWidth="1"/>
    <col min="8970" max="8972" width="9.140625" style="15" customWidth="1"/>
    <col min="8973" max="8973" width="6.5703125" style="15" customWidth="1"/>
    <col min="8974" max="8978" width="9.140625" style="15" customWidth="1"/>
    <col min="8979" max="8979" width="16.28515625" style="15" customWidth="1"/>
    <col min="8980" max="8980" width="14.5703125" style="15" customWidth="1"/>
    <col min="8981" max="9216" width="9.140625" style="15"/>
    <col min="9217" max="9217" width="2.5703125" style="15" customWidth="1"/>
    <col min="9218" max="9218" width="5.28515625" style="15" customWidth="1"/>
    <col min="9219" max="9219" width="14.42578125" style="15" bestFit="1" customWidth="1"/>
    <col min="9220" max="9220" width="8.42578125" style="15" bestFit="1" customWidth="1"/>
    <col min="9221" max="9221" width="35.140625" style="15" customWidth="1"/>
    <col min="9222" max="9224" width="9.140625" style="15" customWidth="1"/>
    <col min="9225" max="9225" width="11.42578125" style="15" customWidth="1"/>
    <col min="9226" max="9228" width="9.140625" style="15" customWidth="1"/>
    <col min="9229" max="9229" width="6.5703125" style="15" customWidth="1"/>
    <col min="9230" max="9234" width="9.140625" style="15" customWidth="1"/>
    <col min="9235" max="9235" width="16.28515625" style="15" customWidth="1"/>
    <col min="9236" max="9236" width="14.5703125" style="15" customWidth="1"/>
    <col min="9237" max="9472" width="9.140625" style="15"/>
    <col min="9473" max="9473" width="2.5703125" style="15" customWidth="1"/>
    <col min="9474" max="9474" width="5.28515625" style="15" customWidth="1"/>
    <col min="9475" max="9475" width="14.42578125" style="15" bestFit="1" customWidth="1"/>
    <col min="9476" max="9476" width="8.42578125" style="15" bestFit="1" customWidth="1"/>
    <col min="9477" max="9477" width="35.140625" style="15" customWidth="1"/>
    <col min="9478" max="9480" width="9.140625" style="15" customWidth="1"/>
    <col min="9481" max="9481" width="11.42578125" style="15" customWidth="1"/>
    <col min="9482" max="9484" width="9.140625" style="15" customWidth="1"/>
    <col min="9485" max="9485" width="6.5703125" style="15" customWidth="1"/>
    <col min="9486" max="9490" width="9.140625" style="15" customWidth="1"/>
    <col min="9491" max="9491" width="16.28515625" style="15" customWidth="1"/>
    <col min="9492" max="9492" width="14.5703125" style="15" customWidth="1"/>
    <col min="9493" max="9728" width="9.140625" style="15"/>
    <col min="9729" max="9729" width="2.5703125" style="15" customWidth="1"/>
    <col min="9730" max="9730" width="5.28515625" style="15" customWidth="1"/>
    <col min="9731" max="9731" width="14.42578125" style="15" bestFit="1" customWidth="1"/>
    <col min="9732" max="9732" width="8.42578125" style="15" bestFit="1" customWidth="1"/>
    <col min="9733" max="9733" width="35.140625" style="15" customWidth="1"/>
    <col min="9734" max="9736" width="9.140625" style="15" customWidth="1"/>
    <col min="9737" max="9737" width="11.42578125" style="15" customWidth="1"/>
    <col min="9738" max="9740" width="9.140625" style="15" customWidth="1"/>
    <col min="9741" max="9741" width="6.5703125" style="15" customWidth="1"/>
    <col min="9742" max="9746" width="9.140625" style="15" customWidth="1"/>
    <col min="9747" max="9747" width="16.28515625" style="15" customWidth="1"/>
    <col min="9748" max="9748" width="14.5703125" style="15" customWidth="1"/>
    <col min="9749" max="9984" width="9.140625" style="15"/>
    <col min="9985" max="9985" width="2.5703125" style="15" customWidth="1"/>
    <col min="9986" max="9986" width="5.28515625" style="15" customWidth="1"/>
    <col min="9987" max="9987" width="14.42578125" style="15" bestFit="1" customWidth="1"/>
    <col min="9988" max="9988" width="8.42578125" style="15" bestFit="1" customWidth="1"/>
    <col min="9989" max="9989" width="35.140625" style="15" customWidth="1"/>
    <col min="9990" max="9992" width="9.140625" style="15" customWidth="1"/>
    <col min="9993" max="9993" width="11.42578125" style="15" customWidth="1"/>
    <col min="9994" max="9996" width="9.140625" style="15" customWidth="1"/>
    <col min="9997" max="9997" width="6.5703125" style="15" customWidth="1"/>
    <col min="9998" max="10002" width="9.140625" style="15" customWidth="1"/>
    <col min="10003" max="10003" width="16.28515625" style="15" customWidth="1"/>
    <col min="10004" max="10004" width="14.5703125" style="15" customWidth="1"/>
    <col min="10005" max="10240" width="9.140625" style="15"/>
    <col min="10241" max="10241" width="2.5703125" style="15" customWidth="1"/>
    <col min="10242" max="10242" width="5.28515625" style="15" customWidth="1"/>
    <col min="10243" max="10243" width="14.42578125" style="15" bestFit="1" customWidth="1"/>
    <col min="10244" max="10244" width="8.42578125" style="15" bestFit="1" customWidth="1"/>
    <col min="10245" max="10245" width="35.140625" style="15" customWidth="1"/>
    <col min="10246" max="10248" width="9.140625" style="15" customWidth="1"/>
    <col min="10249" max="10249" width="11.42578125" style="15" customWidth="1"/>
    <col min="10250" max="10252" width="9.140625" style="15" customWidth="1"/>
    <col min="10253" max="10253" width="6.5703125" style="15" customWidth="1"/>
    <col min="10254" max="10258" width="9.140625" style="15" customWidth="1"/>
    <col min="10259" max="10259" width="16.28515625" style="15" customWidth="1"/>
    <col min="10260" max="10260" width="14.5703125" style="15" customWidth="1"/>
    <col min="10261" max="10496" width="9.140625" style="15"/>
    <col min="10497" max="10497" width="2.5703125" style="15" customWidth="1"/>
    <col min="10498" max="10498" width="5.28515625" style="15" customWidth="1"/>
    <col min="10499" max="10499" width="14.42578125" style="15" bestFit="1" customWidth="1"/>
    <col min="10500" max="10500" width="8.42578125" style="15" bestFit="1" customWidth="1"/>
    <col min="10501" max="10501" width="35.140625" style="15" customWidth="1"/>
    <col min="10502" max="10504" width="9.140625" style="15" customWidth="1"/>
    <col min="10505" max="10505" width="11.42578125" style="15" customWidth="1"/>
    <col min="10506" max="10508" width="9.140625" style="15" customWidth="1"/>
    <col min="10509" max="10509" width="6.5703125" style="15" customWidth="1"/>
    <col min="10510" max="10514" width="9.140625" style="15" customWidth="1"/>
    <col min="10515" max="10515" width="16.28515625" style="15" customWidth="1"/>
    <col min="10516" max="10516" width="14.5703125" style="15" customWidth="1"/>
    <col min="10517" max="10752" width="9.140625" style="15"/>
    <col min="10753" max="10753" width="2.5703125" style="15" customWidth="1"/>
    <col min="10754" max="10754" width="5.28515625" style="15" customWidth="1"/>
    <col min="10755" max="10755" width="14.42578125" style="15" bestFit="1" customWidth="1"/>
    <col min="10756" max="10756" width="8.42578125" style="15" bestFit="1" customWidth="1"/>
    <col min="10757" max="10757" width="35.140625" style="15" customWidth="1"/>
    <col min="10758" max="10760" width="9.140625" style="15" customWidth="1"/>
    <col min="10761" max="10761" width="11.42578125" style="15" customWidth="1"/>
    <col min="10762" max="10764" width="9.140625" style="15" customWidth="1"/>
    <col min="10765" max="10765" width="6.5703125" style="15" customWidth="1"/>
    <col min="10766" max="10770" width="9.140625" style="15" customWidth="1"/>
    <col min="10771" max="10771" width="16.28515625" style="15" customWidth="1"/>
    <col min="10772" max="10772" width="14.5703125" style="15" customWidth="1"/>
    <col min="10773" max="11008" width="9.140625" style="15"/>
    <col min="11009" max="11009" width="2.5703125" style="15" customWidth="1"/>
    <col min="11010" max="11010" width="5.28515625" style="15" customWidth="1"/>
    <col min="11011" max="11011" width="14.42578125" style="15" bestFit="1" customWidth="1"/>
    <col min="11012" max="11012" width="8.42578125" style="15" bestFit="1" customWidth="1"/>
    <col min="11013" max="11013" width="35.140625" style="15" customWidth="1"/>
    <col min="11014" max="11016" width="9.140625" style="15" customWidth="1"/>
    <col min="11017" max="11017" width="11.42578125" style="15" customWidth="1"/>
    <col min="11018" max="11020" width="9.140625" style="15" customWidth="1"/>
    <col min="11021" max="11021" width="6.5703125" style="15" customWidth="1"/>
    <col min="11022" max="11026" width="9.140625" style="15" customWidth="1"/>
    <col min="11027" max="11027" width="16.28515625" style="15" customWidth="1"/>
    <col min="11028" max="11028" width="14.5703125" style="15" customWidth="1"/>
    <col min="11029" max="11264" width="9.140625" style="15"/>
    <col min="11265" max="11265" width="2.5703125" style="15" customWidth="1"/>
    <col min="11266" max="11266" width="5.28515625" style="15" customWidth="1"/>
    <col min="11267" max="11267" width="14.42578125" style="15" bestFit="1" customWidth="1"/>
    <col min="11268" max="11268" width="8.42578125" style="15" bestFit="1" customWidth="1"/>
    <col min="11269" max="11269" width="35.140625" style="15" customWidth="1"/>
    <col min="11270" max="11272" width="9.140625" style="15" customWidth="1"/>
    <col min="11273" max="11273" width="11.42578125" style="15" customWidth="1"/>
    <col min="11274" max="11276" width="9.140625" style="15" customWidth="1"/>
    <col min="11277" max="11277" width="6.5703125" style="15" customWidth="1"/>
    <col min="11278" max="11282" width="9.140625" style="15" customWidth="1"/>
    <col min="11283" max="11283" width="16.28515625" style="15" customWidth="1"/>
    <col min="11284" max="11284" width="14.5703125" style="15" customWidth="1"/>
    <col min="11285" max="11520" width="9.140625" style="15"/>
    <col min="11521" max="11521" width="2.5703125" style="15" customWidth="1"/>
    <col min="11522" max="11522" width="5.28515625" style="15" customWidth="1"/>
    <col min="11523" max="11523" width="14.42578125" style="15" bestFit="1" customWidth="1"/>
    <col min="11524" max="11524" width="8.42578125" style="15" bestFit="1" customWidth="1"/>
    <col min="11525" max="11525" width="35.140625" style="15" customWidth="1"/>
    <col min="11526" max="11528" width="9.140625" style="15" customWidth="1"/>
    <col min="11529" max="11529" width="11.42578125" style="15" customWidth="1"/>
    <col min="11530" max="11532" width="9.140625" style="15" customWidth="1"/>
    <col min="11533" max="11533" width="6.5703125" style="15" customWidth="1"/>
    <col min="11534" max="11538" width="9.140625" style="15" customWidth="1"/>
    <col min="11539" max="11539" width="16.28515625" style="15" customWidth="1"/>
    <col min="11540" max="11540" width="14.5703125" style="15" customWidth="1"/>
    <col min="11541" max="11776" width="9.140625" style="15"/>
    <col min="11777" max="11777" width="2.5703125" style="15" customWidth="1"/>
    <col min="11778" max="11778" width="5.28515625" style="15" customWidth="1"/>
    <col min="11779" max="11779" width="14.42578125" style="15" bestFit="1" customWidth="1"/>
    <col min="11780" max="11780" width="8.42578125" style="15" bestFit="1" customWidth="1"/>
    <col min="11781" max="11781" width="35.140625" style="15" customWidth="1"/>
    <col min="11782" max="11784" width="9.140625" style="15" customWidth="1"/>
    <col min="11785" max="11785" width="11.42578125" style="15" customWidth="1"/>
    <col min="11786" max="11788" width="9.140625" style="15" customWidth="1"/>
    <col min="11789" max="11789" width="6.5703125" style="15" customWidth="1"/>
    <col min="11790" max="11794" width="9.140625" style="15" customWidth="1"/>
    <col min="11795" max="11795" width="16.28515625" style="15" customWidth="1"/>
    <col min="11796" max="11796" width="14.5703125" style="15" customWidth="1"/>
    <col min="11797" max="12032" width="9.140625" style="15"/>
    <col min="12033" max="12033" width="2.5703125" style="15" customWidth="1"/>
    <col min="12034" max="12034" width="5.28515625" style="15" customWidth="1"/>
    <col min="12035" max="12035" width="14.42578125" style="15" bestFit="1" customWidth="1"/>
    <col min="12036" max="12036" width="8.42578125" style="15" bestFit="1" customWidth="1"/>
    <col min="12037" max="12037" width="35.140625" style="15" customWidth="1"/>
    <col min="12038" max="12040" width="9.140625" style="15" customWidth="1"/>
    <col min="12041" max="12041" width="11.42578125" style="15" customWidth="1"/>
    <col min="12042" max="12044" width="9.140625" style="15" customWidth="1"/>
    <col min="12045" max="12045" width="6.5703125" style="15" customWidth="1"/>
    <col min="12046" max="12050" width="9.140625" style="15" customWidth="1"/>
    <col min="12051" max="12051" width="16.28515625" style="15" customWidth="1"/>
    <col min="12052" max="12052" width="14.5703125" style="15" customWidth="1"/>
    <col min="12053" max="12288" width="9.140625" style="15"/>
    <col min="12289" max="12289" width="2.5703125" style="15" customWidth="1"/>
    <col min="12290" max="12290" width="5.28515625" style="15" customWidth="1"/>
    <col min="12291" max="12291" width="14.42578125" style="15" bestFit="1" customWidth="1"/>
    <col min="12292" max="12292" width="8.42578125" style="15" bestFit="1" customWidth="1"/>
    <col min="12293" max="12293" width="35.140625" style="15" customWidth="1"/>
    <col min="12294" max="12296" width="9.140625" style="15" customWidth="1"/>
    <col min="12297" max="12297" width="11.42578125" style="15" customWidth="1"/>
    <col min="12298" max="12300" width="9.140625" style="15" customWidth="1"/>
    <col min="12301" max="12301" width="6.5703125" style="15" customWidth="1"/>
    <col min="12302" max="12306" width="9.140625" style="15" customWidth="1"/>
    <col min="12307" max="12307" width="16.28515625" style="15" customWidth="1"/>
    <col min="12308" max="12308" width="14.5703125" style="15" customWidth="1"/>
    <col min="12309" max="12544" width="9.140625" style="15"/>
    <col min="12545" max="12545" width="2.5703125" style="15" customWidth="1"/>
    <col min="12546" max="12546" width="5.28515625" style="15" customWidth="1"/>
    <col min="12547" max="12547" width="14.42578125" style="15" bestFit="1" customWidth="1"/>
    <col min="12548" max="12548" width="8.42578125" style="15" bestFit="1" customWidth="1"/>
    <col min="12549" max="12549" width="35.140625" style="15" customWidth="1"/>
    <col min="12550" max="12552" width="9.140625" style="15" customWidth="1"/>
    <col min="12553" max="12553" width="11.42578125" style="15" customWidth="1"/>
    <col min="12554" max="12556" width="9.140625" style="15" customWidth="1"/>
    <col min="12557" max="12557" width="6.5703125" style="15" customWidth="1"/>
    <col min="12558" max="12562" width="9.140625" style="15" customWidth="1"/>
    <col min="12563" max="12563" width="16.28515625" style="15" customWidth="1"/>
    <col min="12564" max="12564" width="14.5703125" style="15" customWidth="1"/>
    <col min="12565" max="12800" width="9.140625" style="15"/>
    <col min="12801" max="12801" width="2.5703125" style="15" customWidth="1"/>
    <col min="12802" max="12802" width="5.28515625" style="15" customWidth="1"/>
    <col min="12803" max="12803" width="14.42578125" style="15" bestFit="1" customWidth="1"/>
    <col min="12804" max="12804" width="8.42578125" style="15" bestFit="1" customWidth="1"/>
    <col min="12805" max="12805" width="35.140625" style="15" customWidth="1"/>
    <col min="12806" max="12808" width="9.140625" style="15" customWidth="1"/>
    <col min="12809" max="12809" width="11.42578125" style="15" customWidth="1"/>
    <col min="12810" max="12812" width="9.140625" style="15" customWidth="1"/>
    <col min="12813" max="12813" width="6.5703125" style="15" customWidth="1"/>
    <col min="12814" max="12818" width="9.140625" style="15" customWidth="1"/>
    <col min="12819" max="12819" width="16.28515625" style="15" customWidth="1"/>
    <col min="12820" max="12820" width="14.5703125" style="15" customWidth="1"/>
    <col min="12821" max="13056" width="9.140625" style="15"/>
    <col min="13057" max="13057" width="2.5703125" style="15" customWidth="1"/>
    <col min="13058" max="13058" width="5.28515625" style="15" customWidth="1"/>
    <col min="13059" max="13059" width="14.42578125" style="15" bestFit="1" customWidth="1"/>
    <col min="13060" max="13060" width="8.42578125" style="15" bestFit="1" customWidth="1"/>
    <col min="13061" max="13061" width="35.140625" style="15" customWidth="1"/>
    <col min="13062" max="13064" width="9.140625" style="15" customWidth="1"/>
    <col min="13065" max="13065" width="11.42578125" style="15" customWidth="1"/>
    <col min="13066" max="13068" width="9.140625" style="15" customWidth="1"/>
    <col min="13069" max="13069" width="6.5703125" style="15" customWidth="1"/>
    <col min="13070" max="13074" width="9.140625" style="15" customWidth="1"/>
    <col min="13075" max="13075" width="16.28515625" style="15" customWidth="1"/>
    <col min="13076" max="13076" width="14.5703125" style="15" customWidth="1"/>
    <col min="13077" max="13312" width="9.140625" style="15"/>
    <col min="13313" max="13313" width="2.5703125" style="15" customWidth="1"/>
    <col min="13314" max="13314" width="5.28515625" style="15" customWidth="1"/>
    <col min="13315" max="13315" width="14.42578125" style="15" bestFit="1" customWidth="1"/>
    <col min="13316" max="13316" width="8.42578125" style="15" bestFit="1" customWidth="1"/>
    <col min="13317" max="13317" width="35.140625" style="15" customWidth="1"/>
    <col min="13318" max="13320" width="9.140625" style="15" customWidth="1"/>
    <col min="13321" max="13321" width="11.42578125" style="15" customWidth="1"/>
    <col min="13322" max="13324" width="9.140625" style="15" customWidth="1"/>
    <col min="13325" max="13325" width="6.5703125" style="15" customWidth="1"/>
    <col min="13326" max="13330" width="9.140625" style="15" customWidth="1"/>
    <col min="13331" max="13331" width="16.28515625" style="15" customWidth="1"/>
    <col min="13332" max="13332" width="14.5703125" style="15" customWidth="1"/>
    <col min="13333" max="13568" width="9.140625" style="15"/>
    <col min="13569" max="13569" width="2.5703125" style="15" customWidth="1"/>
    <col min="13570" max="13570" width="5.28515625" style="15" customWidth="1"/>
    <col min="13571" max="13571" width="14.42578125" style="15" bestFit="1" customWidth="1"/>
    <col min="13572" max="13572" width="8.42578125" style="15" bestFit="1" customWidth="1"/>
    <col min="13573" max="13573" width="35.140625" style="15" customWidth="1"/>
    <col min="13574" max="13576" width="9.140625" style="15" customWidth="1"/>
    <col min="13577" max="13577" width="11.42578125" style="15" customWidth="1"/>
    <col min="13578" max="13580" width="9.140625" style="15" customWidth="1"/>
    <col min="13581" max="13581" width="6.5703125" style="15" customWidth="1"/>
    <col min="13582" max="13586" width="9.140625" style="15" customWidth="1"/>
    <col min="13587" max="13587" width="16.28515625" style="15" customWidth="1"/>
    <col min="13588" max="13588" width="14.5703125" style="15" customWidth="1"/>
    <col min="13589" max="13824" width="9.140625" style="15"/>
    <col min="13825" max="13825" width="2.5703125" style="15" customWidth="1"/>
    <col min="13826" max="13826" width="5.28515625" style="15" customWidth="1"/>
    <col min="13827" max="13827" width="14.42578125" style="15" bestFit="1" customWidth="1"/>
    <col min="13828" max="13828" width="8.42578125" style="15" bestFit="1" customWidth="1"/>
    <col min="13829" max="13829" width="35.140625" style="15" customWidth="1"/>
    <col min="13830" max="13832" width="9.140625" style="15" customWidth="1"/>
    <col min="13833" max="13833" width="11.42578125" style="15" customWidth="1"/>
    <col min="13834" max="13836" width="9.140625" style="15" customWidth="1"/>
    <col min="13837" max="13837" width="6.5703125" style="15" customWidth="1"/>
    <col min="13838" max="13842" width="9.140625" style="15" customWidth="1"/>
    <col min="13843" max="13843" width="16.28515625" style="15" customWidth="1"/>
    <col min="13844" max="13844" width="14.5703125" style="15" customWidth="1"/>
    <col min="13845" max="14080" width="9.140625" style="15"/>
    <col min="14081" max="14081" width="2.5703125" style="15" customWidth="1"/>
    <col min="14082" max="14082" width="5.28515625" style="15" customWidth="1"/>
    <col min="14083" max="14083" width="14.42578125" style="15" bestFit="1" customWidth="1"/>
    <col min="14084" max="14084" width="8.42578125" style="15" bestFit="1" customWidth="1"/>
    <col min="14085" max="14085" width="35.140625" style="15" customWidth="1"/>
    <col min="14086" max="14088" width="9.140625" style="15" customWidth="1"/>
    <col min="14089" max="14089" width="11.42578125" style="15" customWidth="1"/>
    <col min="14090" max="14092" width="9.140625" style="15" customWidth="1"/>
    <col min="14093" max="14093" width="6.5703125" style="15" customWidth="1"/>
    <col min="14094" max="14098" width="9.140625" style="15" customWidth="1"/>
    <col min="14099" max="14099" width="16.28515625" style="15" customWidth="1"/>
    <col min="14100" max="14100" width="14.5703125" style="15" customWidth="1"/>
    <col min="14101" max="14336" width="9.140625" style="15"/>
    <col min="14337" max="14337" width="2.5703125" style="15" customWidth="1"/>
    <col min="14338" max="14338" width="5.28515625" style="15" customWidth="1"/>
    <col min="14339" max="14339" width="14.42578125" style="15" bestFit="1" customWidth="1"/>
    <col min="14340" max="14340" width="8.42578125" style="15" bestFit="1" customWidth="1"/>
    <col min="14341" max="14341" width="35.140625" style="15" customWidth="1"/>
    <col min="14342" max="14344" width="9.140625" style="15" customWidth="1"/>
    <col min="14345" max="14345" width="11.42578125" style="15" customWidth="1"/>
    <col min="14346" max="14348" width="9.140625" style="15" customWidth="1"/>
    <col min="14349" max="14349" width="6.5703125" style="15" customWidth="1"/>
    <col min="14350" max="14354" width="9.140625" style="15" customWidth="1"/>
    <col min="14355" max="14355" width="16.28515625" style="15" customWidth="1"/>
    <col min="14356" max="14356" width="14.5703125" style="15" customWidth="1"/>
    <col min="14357" max="14592" width="9.140625" style="15"/>
    <col min="14593" max="14593" width="2.5703125" style="15" customWidth="1"/>
    <col min="14594" max="14594" width="5.28515625" style="15" customWidth="1"/>
    <col min="14595" max="14595" width="14.42578125" style="15" bestFit="1" customWidth="1"/>
    <col min="14596" max="14596" width="8.42578125" style="15" bestFit="1" customWidth="1"/>
    <col min="14597" max="14597" width="35.140625" style="15" customWidth="1"/>
    <col min="14598" max="14600" width="9.140625" style="15" customWidth="1"/>
    <col min="14601" max="14601" width="11.42578125" style="15" customWidth="1"/>
    <col min="14602" max="14604" width="9.140625" style="15" customWidth="1"/>
    <col min="14605" max="14605" width="6.5703125" style="15" customWidth="1"/>
    <col min="14606" max="14610" width="9.140625" style="15" customWidth="1"/>
    <col min="14611" max="14611" width="16.28515625" style="15" customWidth="1"/>
    <col min="14612" max="14612" width="14.5703125" style="15" customWidth="1"/>
    <col min="14613" max="14848" width="9.140625" style="15"/>
    <col min="14849" max="14849" width="2.5703125" style="15" customWidth="1"/>
    <col min="14850" max="14850" width="5.28515625" style="15" customWidth="1"/>
    <col min="14851" max="14851" width="14.42578125" style="15" bestFit="1" customWidth="1"/>
    <col min="14852" max="14852" width="8.42578125" style="15" bestFit="1" customWidth="1"/>
    <col min="14853" max="14853" width="35.140625" style="15" customWidth="1"/>
    <col min="14854" max="14856" width="9.140625" style="15" customWidth="1"/>
    <col min="14857" max="14857" width="11.42578125" style="15" customWidth="1"/>
    <col min="14858" max="14860" width="9.140625" style="15" customWidth="1"/>
    <col min="14861" max="14861" width="6.5703125" style="15" customWidth="1"/>
    <col min="14862" max="14866" width="9.140625" style="15" customWidth="1"/>
    <col min="14867" max="14867" width="16.28515625" style="15" customWidth="1"/>
    <col min="14868" max="14868" width="14.5703125" style="15" customWidth="1"/>
    <col min="14869" max="15104" width="9.140625" style="15"/>
    <col min="15105" max="15105" width="2.5703125" style="15" customWidth="1"/>
    <col min="15106" max="15106" width="5.28515625" style="15" customWidth="1"/>
    <col min="15107" max="15107" width="14.42578125" style="15" bestFit="1" customWidth="1"/>
    <col min="15108" max="15108" width="8.42578125" style="15" bestFit="1" customWidth="1"/>
    <col min="15109" max="15109" width="35.140625" style="15" customWidth="1"/>
    <col min="15110" max="15112" width="9.140625" style="15" customWidth="1"/>
    <col min="15113" max="15113" width="11.42578125" style="15" customWidth="1"/>
    <col min="15114" max="15116" width="9.140625" style="15" customWidth="1"/>
    <col min="15117" max="15117" width="6.5703125" style="15" customWidth="1"/>
    <col min="15118" max="15122" width="9.140625" style="15" customWidth="1"/>
    <col min="15123" max="15123" width="16.28515625" style="15" customWidth="1"/>
    <col min="15124" max="15124" width="14.5703125" style="15" customWidth="1"/>
    <col min="15125" max="15360" width="9.140625" style="15"/>
    <col min="15361" max="15361" width="2.5703125" style="15" customWidth="1"/>
    <col min="15362" max="15362" width="5.28515625" style="15" customWidth="1"/>
    <col min="15363" max="15363" width="14.42578125" style="15" bestFit="1" customWidth="1"/>
    <col min="15364" max="15364" width="8.42578125" style="15" bestFit="1" customWidth="1"/>
    <col min="15365" max="15365" width="35.140625" style="15" customWidth="1"/>
    <col min="15366" max="15368" width="9.140625" style="15" customWidth="1"/>
    <col min="15369" max="15369" width="11.42578125" style="15" customWidth="1"/>
    <col min="15370" max="15372" width="9.140625" style="15" customWidth="1"/>
    <col min="15373" max="15373" width="6.5703125" style="15" customWidth="1"/>
    <col min="15374" max="15378" width="9.140625" style="15" customWidth="1"/>
    <col min="15379" max="15379" width="16.28515625" style="15" customWidth="1"/>
    <col min="15380" max="15380" width="14.5703125" style="15" customWidth="1"/>
    <col min="15381" max="15616" width="9.140625" style="15"/>
    <col min="15617" max="15617" width="2.5703125" style="15" customWidth="1"/>
    <col min="15618" max="15618" width="5.28515625" style="15" customWidth="1"/>
    <col min="15619" max="15619" width="14.42578125" style="15" bestFit="1" customWidth="1"/>
    <col min="15620" max="15620" width="8.42578125" style="15" bestFit="1" customWidth="1"/>
    <col min="15621" max="15621" width="35.140625" style="15" customWidth="1"/>
    <col min="15622" max="15624" width="9.140625" style="15" customWidth="1"/>
    <col min="15625" max="15625" width="11.42578125" style="15" customWidth="1"/>
    <col min="15626" max="15628" width="9.140625" style="15" customWidth="1"/>
    <col min="15629" max="15629" width="6.5703125" style="15" customWidth="1"/>
    <col min="15630" max="15634" width="9.140625" style="15" customWidth="1"/>
    <col min="15635" max="15635" width="16.28515625" style="15" customWidth="1"/>
    <col min="15636" max="15636" width="14.5703125" style="15" customWidth="1"/>
    <col min="15637" max="15872" width="9.140625" style="15"/>
    <col min="15873" max="15873" width="2.5703125" style="15" customWidth="1"/>
    <col min="15874" max="15874" width="5.28515625" style="15" customWidth="1"/>
    <col min="15875" max="15875" width="14.42578125" style="15" bestFit="1" customWidth="1"/>
    <col min="15876" max="15876" width="8.42578125" style="15" bestFit="1" customWidth="1"/>
    <col min="15877" max="15877" width="35.140625" style="15" customWidth="1"/>
    <col min="15878" max="15880" width="9.140625" style="15" customWidth="1"/>
    <col min="15881" max="15881" width="11.42578125" style="15" customWidth="1"/>
    <col min="15882" max="15884" width="9.140625" style="15" customWidth="1"/>
    <col min="15885" max="15885" width="6.5703125" style="15" customWidth="1"/>
    <col min="15886" max="15890" width="9.140625" style="15" customWidth="1"/>
    <col min="15891" max="15891" width="16.28515625" style="15" customWidth="1"/>
    <col min="15892" max="15892" width="14.5703125" style="15" customWidth="1"/>
    <col min="15893" max="16128" width="9.140625" style="15"/>
    <col min="16129" max="16129" width="2.5703125" style="15" customWidth="1"/>
    <col min="16130" max="16130" width="5.28515625" style="15" customWidth="1"/>
    <col min="16131" max="16131" width="14.42578125" style="15" bestFit="1" customWidth="1"/>
    <col min="16132" max="16132" width="8.42578125" style="15" bestFit="1" customWidth="1"/>
    <col min="16133" max="16133" width="35.140625" style="15" customWidth="1"/>
    <col min="16134" max="16136" width="9.140625" style="15" customWidth="1"/>
    <col min="16137" max="16137" width="11.42578125" style="15" customWidth="1"/>
    <col min="16138" max="16140" width="9.140625" style="15" customWidth="1"/>
    <col min="16141" max="16141" width="6.5703125" style="15" customWidth="1"/>
    <col min="16142" max="16146" width="9.140625" style="15" customWidth="1"/>
    <col min="16147" max="16147" width="16.28515625" style="15" customWidth="1"/>
    <col min="16148" max="16148" width="14.5703125" style="15" customWidth="1"/>
    <col min="16149" max="16384" width="9.140625" style="15"/>
  </cols>
  <sheetData>
    <row r="1" spans="3:21" ht="24.75" customHeight="1" x14ac:dyDescent="0.25">
      <c r="C1" s="192" t="s">
        <v>7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3:21" ht="24.75" customHeight="1" x14ac:dyDescent="0.25">
      <c r="C2" s="193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3:21" ht="19.5" x14ac:dyDescent="0.25">
      <c r="C3" s="194" t="s">
        <v>135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3:21" ht="12.75" customHeight="1" x14ac:dyDescent="0.25">
      <c r="C4" s="195" t="s">
        <v>9</v>
      </c>
      <c r="D4" s="197" t="s">
        <v>10</v>
      </c>
      <c r="E4" s="195" t="s">
        <v>11</v>
      </c>
      <c r="F4" s="199" t="s">
        <v>12</v>
      </c>
      <c r="G4" s="199" t="s">
        <v>13</v>
      </c>
      <c r="H4" s="16" t="s">
        <v>14</v>
      </c>
      <c r="I4" s="17"/>
      <c r="J4" s="18"/>
      <c r="K4" s="197" t="s">
        <v>15</v>
      </c>
      <c r="L4" s="19"/>
      <c r="M4" s="197" t="s">
        <v>17</v>
      </c>
      <c r="N4" s="19" t="s">
        <v>93</v>
      </c>
      <c r="O4" s="90" t="s">
        <v>94</v>
      </c>
      <c r="P4" s="197" t="s">
        <v>95</v>
      </c>
      <c r="Q4" s="19" t="s">
        <v>96</v>
      </c>
      <c r="R4" s="197" t="s">
        <v>17</v>
      </c>
      <c r="S4" s="197" t="s">
        <v>16</v>
      </c>
      <c r="T4" s="142"/>
      <c r="U4" s="197" t="s">
        <v>18</v>
      </c>
    </row>
    <row r="5" spans="3:21" ht="12.75" customHeight="1" x14ac:dyDescent="0.25">
      <c r="C5" s="196"/>
      <c r="D5" s="198"/>
      <c r="E5" s="196"/>
      <c r="F5" s="200"/>
      <c r="G5" s="200"/>
      <c r="H5" s="79" t="s">
        <v>19</v>
      </c>
      <c r="I5" s="80"/>
      <c r="J5" s="81"/>
      <c r="K5" s="198"/>
      <c r="L5" s="82"/>
      <c r="M5" s="198"/>
      <c r="N5" s="82" t="s">
        <v>97</v>
      </c>
      <c r="O5" s="91" t="s">
        <v>98</v>
      </c>
      <c r="P5" s="198"/>
      <c r="Q5" s="82" t="s">
        <v>97</v>
      </c>
      <c r="R5" s="198"/>
      <c r="S5" s="198"/>
      <c r="T5" s="143"/>
      <c r="U5" s="198"/>
    </row>
    <row r="6" spans="3:21" ht="24.95" customHeight="1" x14ac:dyDescent="0.2">
      <c r="C6" s="20">
        <v>1</v>
      </c>
      <c r="D6" s="84" t="s">
        <v>136</v>
      </c>
      <c r="E6" s="85">
        <v>32490</v>
      </c>
      <c r="F6" s="84" t="s">
        <v>137</v>
      </c>
      <c r="G6" s="23"/>
      <c r="H6" s="24"/>
      <c r="I6" s="24"/>
      <c r="J6" s="25"/>
      <c r="K6" s="26"/>
      <c r="L6" s="27"/>
      <c r="M6" s="28"/>
      <c r="N6" s="24"/>
      <c r="O6" s="24"/>
      <c r="P6" s="92"/>
      <c r="Q6" s="24"/>
      <c r="R6" s="85">
        <v>3.63</v>
      </c>
      <c r="S6" s="85">
        <v>60</v>
      </c>
      <c r="T6" s="172">
        <f>+IF(U6="Studying",5,IF(U6="Complete",1,IF(U6="Incomplete",2,IF(Np="Left",3,IF(U6="Dropped",4,"Error")))))</f>
        <v>1</v>
      </c>
      <c r="U6" s="182" t="str">
        <f t="shared" ref="U6:U14" si="0">IF(S6=60,"COMPLETE","INCOMPLETE")</f>
        <v>COMPLETE</v>
      </c>
    </row>
    <row r="7" spans="3:21" ht="24.95" customHeight="1" x14ac:dyDescent="0.2">
      <c r="C7" s="20">
        <f t="shared" ref="C7:C14" si="1">C6+1</f>
        <v>2</v>
      </c>
      <c r="D7" s="84" t="s">
        <v>138</v>
      </c>
      <c r="E7" s="85">
        <v>33002</v>
      </c>
      <c r="F7" s="84" t="s">
        <v>139</v>
      </c>
      <c r="G7" s="23"/>
      <c r="H7" s="24"/>
      <c r="I7" s="24"/>
      <c r="J7" s="25"/>
      <c r="K7" s="26"/>
      <c r="L7" s="27"/>
      <c r="M7" s="28"/>
      <c r="N7" s="24"/>
      <c r="O7" s="24"/>
      <c r="P7" s="92"/>
      <c r="Q7" s="24"/>
      <c r="R7" s="85">
        <v>3.58</v>
      </c>
      <c r="S7" s="85">
        <v>60</v>
      </c>
      <c r="T7" s="172">
        <f>+IF(U7="Studying",5,IF(U7="Complete",1,IF(U7="Incomplete",2,IF(Np="Left",3,IF(U7="Dropped",4,"Error")))))</f>
        <v>1</v>
      </c>
      <c r="U7" s="182" t="str">
        <f t="shared" si="0"/>
        <v>COMPLETE</v>
      </c>
    </row>
    <row r="8" spans="3:21" ht="24.95" customHeight="1" x14ac:dyDescent="0.2">
      <c r="C8" s="20">
        <f t="shared" si="1"/>
        <v>3</v>
      </c>
      <c r="D8" s="84" t="s">
        <v>140</v>
      </c>
      <c r="E8" s="85">
        <v>49204</v>
      </c>
      <c r="F8" s="84" t="s">
        <v>141</v>
      </c>
      <c r="G8" s="31"/>
      <c r="H8" s="32"/>
      <c r="I8" s="33"/>
      <c r="J8" s="25"/>
      <c r="K8" s="26"/>
      <c r="L8" s="27"/>
      <c r="M8" s="28"/>
      <c r="N8" s="24"/>
      <c r="O8" s="24"/>
      <c r="P8" s="92"/>
      <c r="Q8" s="24"/>
      <c r="R8" s="85">
        <v>3.35</v>
      </c>
      <c r="S8" s="85">
        <v>60</v>
      </c>
      <c r="T8" s="172">
        <f>+IF(U8="Studying",5,IF(U8="Complete",1,IF(U8="Incomplete",2,IF(Np="Left",3,IF(U8="Dropped",4,"Error")))))</f>
        <v>1</v>
      </c>
      <c r="U8" s="182" t="str">
        <f t="shared" si="0"/>
        <v>COMPLETE</v>
      </c>
    </row>
    <row r="9" spans="3:21" ht="24.95" customHeight="1" x14ac:dyDescent="0.2">
      <c r="C9" s="20">
        <f t="shared" si="1"/>
        <v>4</v>
      </c>
      <c r="D9" s="84" t="s">
        <v>142</v>
      </c>
      <c r="E9" s="85">
        <v>49202</v>
      </c>
      <c r="F9" s="84" t="s">
        <v>143</v>
      </c>
      <c r="G9" s="31"/>
      <c r="H9" s="32"/>
      <c r="I9" s="33"/>
      <c r="J9" s="25"/>
      <c r="K9" s="26"/>
      <c r="L9" s="27"/>
      <c r="M9" s="28"/>
      <c r="N9" s="24"/>
      <c r="O9" s="24"/>
      <c r="P9" s="92"/>
      <c r="Q9" s="24"/>
      <c r="R9" s="85">
        <v>3.28</v>
      </c>
      <c r="S9" s="85">
        <v>60</v>
      </c>
      <c r="T9" s="172">
        <f>+IF(U9="Studying",5,IF(U9="Complete",1,IF(U9="Incomplete",2,IF(Np="Left",3,IF(U9="Dropped",4,"Error")))))</f>
        <v>1</v>
      </c>
      <c r="U9" s="182" t="str">
        <f t="shared" si="0"/>
        <v>COMPLETE</v>
      </c>
    </row>
    <row r="10" spans="3:21" ht="24.95" customHeight="1" x14ac:dyDescent="0.2">
      <c r="C10" s="20">
        <f t="shared" si="1"/>
        <v>5</v>
      </c>
      <c r="D10" s="84" t="s">
        <v>144</v>
      </c>
      <c r="E10" s="85">
        <v>49203</v>
      </c>
      <c r="F10" s="84" t="s">
        <v>145</v>
      </c>
      <c r="G10" s="31"/>
      <c r="H10" s="32"/>
      <c r="I10" s="33"/>
      <c r="J10" s="25"/>
      <c r="K10" s="26"/>
      <c r="L10" s="27"/>
      <c r="M10" s="28"/>
      <c r="N10" s="24"/>
      <c r="O10" s="24"/>
      <c r="P10" s="92"/>
      <c r="Q10" s="24"/>
      <c r="R10" s="85">
        <v>3.18</v>
      </c>
      <c r="S10" s="85">
        <v>60</v>
      </c>
      <c r="T10" s="172">
        <f>+IF(U10="Studying",5,IF(U10="Complete",1,IF(U10="Incomplete",2,IF(Np="Left",3,IF(U10="Dropped",4,"Error")))))</f>
        <v>1</v>
      </c>
      <c r="U10" s="182" t="str">
        <f t="shared" si="0"/>
        <v>COMPLETE</v>
      </c>
    </row>
    <row r="11" spans="3:21" ht="24.95" customHeight="1" x14ac:dyDescent="0.2">
      <c r="C11" s="20">
        <f t="shared" si="1"/>
        <v>6</v>
      </c>
      <c r="D11" s="84" t="s">
        <v>146</v>
      </c>
      <c r="E11" s="85">
        <v>31292</v>
      </c>
      <c r="F11" s="84" t="s">
        <v>147</v>
      </c>
      <c r="G11" s="31"/>
      <c r="H11" s="32"/>
      <c r="I11" s="33"/>
      <c r="J11" s="25"/>
      <c r="K11" s="26"/>
      <c r="L11" s="27"/>
      <c r="M11" s="28"/>
      <c r="N11" s="24"/>
      <c r="O11" s="24"/>
      <c r="P11" s="92"/>
      <c r="Q11" s="24"/>
      <c r="R11" s="85">
        <v>3.05</v>
      </c>
      <c r="S11" s="85">
        <v>60</v>
      </c>
      <c r="T11" s="172">
        <f>+IF(U11="Studying",5,IF(U11="Complete",1,IF(U11="Incomplete",2,IF(Np="Left",3,IF(U11="Dropped",4,"Error")))))</f>
        <v>1</v>
      </c>
      <c r="U11" s="182" t="str">
        <f t="shared" si="0"/>
        <v>COMPLETE</v>
      </c>
    </row>
    <row r="12" spans="3:21" ht="24.95" customHeight="1" x14ac:dyDescent="0.2">
      <c r="C12" s="20">
        <f t="shared" si="1"/>
        <v>7</v>
      </c>
      <c r="D12" s="84" t="s">
        <v>148</v>
      </c>
      <c r="E12" s="85">
        <v>31338</v>
      </c>
      <c r="F12" s="84" t="s">
        <v>149</v>
      </c>
      <c r="G12" s="23"/>
      <c r="H12" s="24"/>
      <c r="I12" s="24"/>
      <c r="J12" s="25"/>
      <c r="K12" s="26"/>
      <c r="L12" s="27"/>
      <c r="M12" s="28"/>
      <c r="N12" s="24"/>
      <c r="O12" s="24"/>
      <c r="P12" s="92"/>
      <c r="Q12" s="24"/>
      <c r="R12" s="85">
        <v>3.03</v>
      </c>
      <c r="S12" s="85">
        <v>60</v>
      </c>
      <c r="T12" s="172">
        <f>+IF(U12="Studying",5,IF(U12="Complete",1,IF(U12="Incomplete",2,IF(Np="Left",3,IF(U12="Dropped",4,"Error")))))</f>
        <v>1</v>
      </c>
      <c r="U12" s="182" t="str">
        <f t="shared" si="0"/>
        <v>COMPLETE</v>
      </c>
    </row>
    <row r="13" spans="3:21" ht="24.95" customHeight="1" x14ac:dyDescent="0.2">
      <c r="C13" s="20">
        <f t="shared" si="1"/>
        <v>8</v>
      </c>
      <c r="D13" s="84" t="s">
        <v>150</v>
      </c>
      <c r="E13" s="85">
        <v>31312</v>
      </c>
      <c r="F13" s="84" t="s">
        <v>151</v>
      </c>
      <c r="G13" s="23"/>
      <c r="H13" s="24"/>
      <c r="I13" s="24"/>
      <c r="J13" s="25"/>
      <c r="K13" s="26"/>
      <c r="L13" s="27"/>
      <c r="M13" s="28"/>
      <c r="N13" s="24"/>
      <c r="O13" s="24"/>
      <c r="P13" s="92"/>
      <c r="Q13" s="24"/>
      <c r="R13" s="101">
        <v>3.5</v>
      </c>
      <c r="S13" s="85">
        <v>15</v>
      </c>
      <c r="T13" s="172">
        <f>+IF(U13="Studying",5,IF(U13="Complete",1,IF(U13="Incomplete",2,IF(Np="Left",3,IF(U13="Dropped",4,"Error")))))</f>
        <v>2</v>
      </c>
      <c r="U13" s="102" t="str">
        <f t="shared" si="0"/>
        <v>INCOMPLETE</v>
      </c>
    </row>
    <row r="14" spans="3:21" ht="24.95" customHeight="1" x14ac:dyDescent="0.2">
      <c r="C14" s="20">
        <f t="shared" si="1"/>
        <v>9</v>
      </c>
      <c r="D14" s="84" t="s">
        <v>152</v>
      </c>
      <c r="E14" s="85">
        <v>31336</v>
      </c>
      <c r="F14" s="84" t="s">
        <v>153</v>
      </c>
      <c r="G14" s="23"/>
      <c r="H14" s="24"/>
      <c r="I14" s="24"/>
      <c r="J14" s="25"/>
      <c r="K14" s="26"/>
      <c r="L14" s="27"/>
      <c r="M14" s="28"/>
      <c r="N14" s="24"/>
      <c r="O14" s="24"/>
      <c r="P14" s="92"/>
      <c r="Q14" s="24"/>
      <c r="R14" s="85">
        <v>2.69</v>
      </c>
      <c r="S14" s="85">
        <v>24</v>
      </c>
      <c r="T14" s="172">
        <f>+IF(U14="Studying",5,IF(U14="Complete",1,IF(U14="Incomplete",2,IF(Np="Left",3,IF(U14="Dropped",4,"Error")))))</f>
        <v>2</v>
      </c>
      <c r="U14" s="102" t="str">
        <f t="shared" si="0"/>
        <v>INCOMPLETE</v>
      </c>
    </row>
    <row r="15" spans="3:21" ht="24.95" customHeight="1" x14ac:dyDescent="0.25">
      <c r="C15" s="34"/>
      <c r="D15" s="35"/>
      <c r="E15" s="36"/>
      <c r="F15" s="35"/>
      <c r="G15" s="43"/>
      <c r="H15" s="44"/>
      <c r="I15" s="44"/>
      <c r="J15" s="38"/>
      <c r="K15" s="39"/>
      <c r="L15" s="40"/>
      <c r="M15" s="41"/>
      <c r="N15" s="44"/>
      <c r="O15" s="44"/>
      <c r="P15" s="93"/>
      <c r="Q15" s="44"/>
      <c r="R15" s="44"/>
      <c r="S15" s="89"/>
      <c r="T15" s="89"/>
      <c r="U15" s="103"/>
    </row>
    <row r="16" spans="3:21" ht="16.5" hidden="1" customHeight="1" x14ac:dyDescent="0.2">
      <c r="C16" s="188" t="s">
        <v>22</v>
      </c>
      <c r="D16" s="189"/>
      <c r="E16" s="190"/>
      <c r="F16" s="178">
        <f>+COUNTIF(T6:T14,1)</f>
        <v>7</v>
      </c>
      <c r="G16" s="43"/>
      <c r="H16" s="44"/>
      <c r="I16" s="44"/>
      <c r="J16" s="38"/>
      <c r="K16" s="39"/>
      <c r="L16" s="40"/>
      <c r="M16" s="41"/>
      <c r="N16" s="44"/>
      <c r="O16" s="44"/>
      <c r="P16" s="93"/>
      <c r="Q16" s="44"/>
      <c r="R16" s="44"/>
      <c r="S16" s="89"/>
      <c r="T16" s="89"/>
      <c r="U16" s="103"/>
    </row>
    <row r="17" spans="3:21" ht="15.75" hidden="1" customHeight="1" x14ac:dyDescent="0.2">
      <c r="C17" s="188" t="s">
        <v>3</v>
      </c>
      <c r="D17" s="189"/>
      <c r="E17" s="190"/>
      <c r="F17" s="178">
        <f>+COUNTIF(T7:T15,2)</f>
        <v>2</v>
      </c>
      <c r="G17" s="43"/>
      <c r="H17" s="44"/>
      <c r="I17" s="44"/>
      <c r="J17" s="38"/>
      <c r="K17" s="39"/>
      <c r="L17" s="40"/>
      <c r="M17" s="41"/>
      <c r="N17" s="44"/>
      <c r="O17" s="44"/>
      <c r="P17" s="93"/>
      <c r="Q17" s="44"/>
      <c r="R17" s="44"/>
      <c r="S17" s="89"/>
      <c r="T17" s="89"/>
      <c r="U17" s="103"/>
    </row>
    <row r="18" spans="3:21" ht="18" hidden="1" customHeight="1" x14ac:dyDescent="0.25">
      <c r="C18" s="191" t="s">
        <v>23</v>
      </c>
      <c r="D18" s="191"/>
      <c r="E18" s="191"/>
      <c r="F18" s="45">
        <f>SUM(F16:F17)</f>
        <v>9</v>
      </c>
      <c r="G18" s="43"/>
      <c r="H18" s="44"/>
      <c r="I18" s="44"/>
      <c r="J18" s="38"/>
      <c r="K18" s="39"/>
      <c r="L18" s="40"/>
      <c r="M18" s="41"/>
      <c r="N18" s="44"/>
      <c r="O18" s="44"/>
      <c r="P18" s="93"/>
      <c r="Q18" s="44"/>
      <c r="R18" s="44"/>
      <c r="S18" s="89"/>
      <c r="T18" s="89"/>
      <c r="U18" s="103"/>
    </row>
    <row r="19" spans="3:21" ht="24.95" customHeight="1" x14ac:dyDescent="0.25">
      <c r="C19" s="34"/>
      <c r="D19" s="35"/>
      <c r="E19" s="36"/>
      <c r="F19" s="35"/>
      <c r="G19" s="43"/>
      <c r="H19" s="44"/>
      <c r="I19" s="44"/>
      <c r="J19" s="38"/>
      <c r="K19" s="39"/>
      <c r="L19" s="40"/>
      <c r="M19" s="41"/>
      <c r="N19" s="44"/>
      <c r="O19" s="44"/>
      <c r="P19" s="93"/>
      <c r="Q19" s="44"/>
      <c r="R19" s="44"/>
      <c r="S19" s="89"/>
      <c r="T19" s="89"/>
      <c r="U19" s="103"/>
    </row>
    <row r="20" spans="3:21" ht="24.95" customHeight="1" x14ac:dyDescent="0.25">
      <c r="C20" s="34"/>
      <c r="D20" s="35"/>
      <c r="E20" s="36"/>
      <c r="F20" s="35"/>
      <c r="G20" s="43"/>
      <c r="H20" s="44"/>
      <c r="I20" s="44"/>
      <c r="J20" s="38"/>
      <c r="K20" s="39"/>
      <c r="L20" s="40"/>
      <c r="M20" s="41"/>
      <c r="N20" s="44"/>
      <c r="O20" s="44"/>
      <c r="P20" s="93"/>
      <c r="Q20" s="44"/>
      <c r="R20" s="44"/>
      <c r="S20" s="89"/>
      <c r="T20" s="89"/>
      <c r="U20" s="103"/>
    </row>
    <row r="21" spans="3:21" ht="24.95" customHeight="1" x14ac:dyDescent="0.25">
      <c r="C21" s="34"/>
      <c r="D21" s="35"/>
      <c r="E21" s="36"/>
      <c r="F21" s="35"/>
      <c r="G21" s="43"/>
      <c r="H21" s="44"/>
      <c r="I21" s="44"/>
      <c r="J21" s="38"/>
      <c r="K21" s="39"/>
      <c r="L21" s="40"/>
      <c r="M21" s="41"/>
      <c r="N21" s="44"/>
      <c r="O21" s="44"/>
      <c r="P21" s="93"/>
      <c r="Q21" s="44"/>
      <c r="R21" s="44"/>
      <c r="S21" s="89"/>
      <c r="T21" s="89"/>
      <c r="U21" s="103"/>
    </row>
    <row r="22" spans="3:21" ht="24.95" customHeight="1" x14ac:dyDescent="0.25">
      <c r="C22" s="34"/>
      <c r="D22" s="35"/>
      <c r="E22" s="36"/>
      <c r="F22" s="35"/>
      <c r="G22" s="43"/>
      <c r="H22" s="44"/>
      <c r="I22" s="44"/>
      <c r="J22" s="38"/>
      <c r="K22" s="39"/>
      <c r="L22" s="40"/>
      <c r="M22" s="41"/>
      <c r="N22" s="44"/>
      <c r="O22" s="44"/>
      <c r="P22" s="93"/>
      <c r="Q22" s="44"/>
      <c r="R22" s="44"/>
      <c r="S22" s="89"/>
      <c r="T22" s="89"/>
      <c r="U22" s="103"/>
    </row>
    <row r="23" spans="3:21" ht="24.95" customHeight="1" x14ac:dyDescent="0.25">
      <c r="C23" s="34"/>
      <c r="D23" s="35"/>
      <c r="E23" s="36"/>
      <c r="F23" s="35"/>
      <c r="G23" s="43"/>
      <c r="H23" s="44"/>
      <c r="I23" s="44"/>
      <c r="J23" s="38"/>
      <c r="K23" s="39"/>
      <c r="L23" s="40"/>
      <c r="M23" s="41"/>
      <c r="N23" s="44"/>
      <c r="O23" s="44"/>
      <c r="P23" s="93"/>
      <c r="Q23" s="44"/>
      <c r="R23" s="44"/>
      <c r="S23" s="89"/>
      <c r="T23" s="89"/>
      <c r="U23" s="103"/>
    </row>
    <row r="24" spans="3:21" ht="24.95" customHeight="1" x14ac:dyDescent="0.25">
      <c r="C24" s="34"/>
      <c r="D24" s="35"/>
      <c r="E24" s="36"/>
      <c r="F24" s="35"/>
      <c r="G24" s="43"/>
      <c r="H24" s="44"/>
      <c r="I24" s="44"/>
      <c r="J24" s="38"/>
      <c r="K24" s="39"/>
      <c r="L24" s="40"/>
      <c r="M24" s="41"/>
      <c r="N24" s="44"/>
      <c r="O24" s="44"/>
      <c r="P24" s="93"/>
      <c r="Q24" s="44"/>
      <c r="R24" s="44"/>
      <c r="S24" s="89"/>
      <c r="T24" s="89"/>
      <c r="U24" s="103"/>
    </row>
    <row r="25" spans="3:21" ht="24.95" customHeight="1" x14ac:dyDescent="0.25">
      <c r="C25" s="34"/>
      <c r="D25" s="35"/>
      <c r="E25" s="36"/>
      <c r="F25" s="35"/>
      <c r="G25" s="43"/>
      <c r="H25" s="44"/>
      <c r="I25" s="44"/>
      <c r="J25" s="38"/>
      <c r="K25" s="39"/>
      <c r="L25" s="40"/>
      <c r="M25" s="41"/>
      <c r="N25" s="44"/>
      <c r="O25" s="44"/>
      <c r="P25" s="93"/>
      <c r="Q25" s="44"/>
      <c r="R25" s="44"/>
      <c r="S25" s="89"/>
      <c r="T25" s="89"/>
      <c r="U25" s="103"/>
    </row>
    <row r="26" spans="3:21" ht="24.95" customHeight="1" x14ac:dyDescent="0.25">
      <c r="C26" s="34"/>
      <c r="D26" s="35"/>
      <c r="E26" s="36"/>
      <c r="F26" s="35"/>
      <c r="G26" s="43"/>
      <c r="H26" s="44"/>
      <c r="I26" s="44"/>
      <c r="J26" s="38"/>
      <c r="K26" s="39"/>
      <c r="L26" s="40"/>
      <c r="M26" s="41"/>
      <c r="N26" s="44"/>
      <c r="O26" s="44"/>
      <c r="P26" s="93"/>
      <c r="Q26" s="44"/>
      <c r="R26" s="44"/>
      <c r="S26" s="89"/>
      <c r="T26" s="89"/>
      <c r="U26" s="103"/>
    </row>
    <row r="27" spans="3:21" ht="24.95" customHeight="1" x14ac:dyDescent="0.25">
      <c r="C27" s="34"/>
      <c r="D27" s="35"/>
      <c r="E27" s="36"/>
      <c r="F27" s="35"/>
      <c r="G27" s="43"/>
      <c r="H27" s="44"/>
      <c r="I27" s="44"/>
      <c r="J27" s="38"/>
      <c r="K27" s="39"/>
      <c r="L27" s="40"/>
      <c r="M27" s="41"/>
      <c r="N27" s="44"/>
      <c r="O27" s="44"/>
      <c r="P27" s="93"/>
      <c r="Q27" s="44"/>
      <c r="R27" s="44"/>
      <c r="S27" s="89"/>
      <c r="T27" s="89"/>
      <c r="U27" s="103"/>
    </row>
    <row r="28" spans="3:21" ht="24.95" customHeight="1" x14ac:dyDescent="0.25">
      <c r="C28" s="34"/>
      <c r="D28" s="35"/>
      <c r="E28" s="36"/>
      <c r="F28" s="35"/>
      <c r="G28" s="43"/>
      <c r="H28" s="44"/>
      <c r="I28" s="44"/>
      <c r="J28" s="38"/>
      <c r="K28" s="39"/>
      <c r="L28" s="40"/>
      <c r="M28" s="41"/>
      <c r="N28" s="44"/>
      <c r="O28" s="44"/>
      <c r="P28" s="93"/>
      <c r="Q28" s="44"/>
      <c r="R28" s="44"/>
      <c r="S28" s="89"/>
      <c r="T28" s="89"/>
      <c r="U28" s="103"/>
    </row>
    <row r="29" spans="3:21" ht="24.95" customHeight="1" x14ac:dyDescent="0.25">
      <c r="C29" s="34"/>
      <c r="D29" s="35"/>
      <c r="E29" s="36"/>
      <c r="F29" s="35"/>
      <c r="G29" s="43"/>
      <c r="H29" s="44"/>
      <c r="I29" s="44"/>
      <c r="J29" s="38"/>
      <c r="K29" s="39"/>
      <c r="L29" s="40"/>
      <c r="M29" s="41"/>
      <c r="N29" s="44"/>
      <c r="O29" s="44"/>
      <c r="P29" s="93"/>
      <c r="Q29" s="44"/>
      <c r="R29" s="44"/>
      <c r="S29" s="89"/>
      <c r="T29" s="89"/>
      <c r="U29" s="103"/>
    </row>
    <row r="30" spans="3:21" ht="24.95" customHeight="1" x14ac:dyDescent="0.25">
      <c r="C30" s="34"/>
      <c r="D30" s="35"/>
      <c r="E30" s="36"/>
      <c r="F30" s="35"/>
      <c r="G30" s="43"/>
      <c r="H30" s="44"/>
      <c r="I30" s="44"/>
      <c r="J30" s="38"/>
      <c r="K30" s="39"/>
      <c r="L30" s="40"/>
      <c r="M30" s="41"/>
      <c r="N30" s="44"/>
      <c r="O30" s="44"/>
      <c r="P30" s="93"/>
      <c r="Q30" s="44"/>
      <c r="R30" s="44"/>
      <c r="S30" s="89"/>
      <c r="T30" s="89"/>
      <c r="U30" s="103"/>
    </row>
    <row r="31" spans="3:21" ht="24.95" customHeight="1" x14ac:dyDescent="0.25">
      <c r="C31" s="34"/>
      <c r="D31" s="35"/>
      <c r="E31" s="36"/>
      <c r="F31" s="35"/>
      <c r="G31" s="43"/>
      <c r="H31" s="44"/>
      <c r="I31" s="44"/>
      <c r="J31" s="38"/>
      <c r="K31" s="39"/>
      <c r="L31" s="40"/>
      <c r="M31" s="41"/>
      <c r="N31" s="44"/>
      <c r="O31" s="44"/>
      <c r="P31" s="93"/>
      <c r="Q31" s="44"/>
      <c r="R31" s="44"/>
      <c r="S31" s="89"/>
      <c r="T31" s="89"/>
      <c r="U31" s="103"/>
    </row>
    <row r="32" spans="3:21" ht="24.95" customHeight="1" x14ac:dyDescent="0.25">
      <c r="C32" s="34"/>
      <c r="D32" s="35"/>
      <c r="E32" s="36"/>
      <c r="F32" s="35"/>
      <c r="G32" s="43"/>
      <c r="H32" s="44"/>
      <c r="I32" s="44"/>
      <c r="J32" s="38"/>
      <c r="K32" s="39"/>
      <c r="L32" s="40"/>
      <c r="M32" s="41"/>
      <c r="N32" s="44"/>
      <c r="O32" s="44"/>
      <c r="P32" s="93"/>
      <c r="Q32" s="44"/>
      <c r="R32" s="44"/>
      <c r="S32" s="89"/>
      <c r="T32" s="89"/>
      <c r="U32" s="103"/>
    </row>
    <row r="33" spans="3:21" ht="24.95" customHeight="1" x14ac:dyDescent="0.25">
      <c r="C33" s="34"/>
      <c r="D33" s="35"/>
      <c r="E33" s="36"/>
      <c r="F33" s="35"/>
      <c r="G33" s="43"/>
      <c r="H33" s="44"/>
      <c r="I33" s="44"/>
      <c r="J33" s="38"/>
      <c r="K33" s="39"/>
      <c r="L33" s="40"/>
      <c r="M33" s="41"/>
      <c r="N33" s="44"/>
      <c r="O33" s="44"/>
      <c r="P33" s="93"/>
      <c r="Q33" s="44"/>
      <c r="R33" s="44"/>
      <c r="S33" s="89"/>
      <c r="T33" s="89"/>
      <c r="U33" s="103"/>
    </row>
    <row r="34" spans="3:21" ht="24.95" customHeight="1" x14ac:dyDescent="0.25">
      <c r="C34" s="34"/>
      <c r="D34" s="35"/>
      <c r="E34" s="36"/>
      <c r="F34" s="35"/>
      <c r="G34" s="43"/>
      <c r="H34" s="44"/>
      <c r="I34" s="44"/>
      <c r="J34" s="38"/>
      <c r="K34" s="39"/>
      <c r="L34" s="40"/>
      <c r="M34" s="41"/>
      <c r="N34" s="44"/>
      <c r="O34" s="44"/>
      <c r="P34" s="93"/>
      <c r="Q34" s="44"/>
      <c r="R34" s="44"/>
      <c r="S34" s="89"/>
      <c r="T34" s="89"/>
      <c r="U34" s="103"/>
    </row>
    <row r="35" spans="3:21" ht="24.95" customHeight="1" x14ac:dyDescent="0.25">
      <c r="C35" s="34"/>
      <c r="D35" s="35"/>
      <c r="E35" s="36"/>
      <c r="F35" s="35"/>
      <c r="G35" s="43"/>
      <c r="H35" s="44"/>
      <c r="I35" s="44"/>
      <c r="J35" s="38"/>
      <c r="K35" s="39"/>
      <c r="L35" s="40"/>
      <c r="M35" s="41"/>
      <c r="N35" s="44"/>
      <c r="O35" s="44"/>
      <c r="P35" s="93"/>
      <c r="Q35" s="44"/>
      <c r="R35" s="44"/>
      <c r="S35" s="89"/>
      <c r="T35" s="89"/>
      <c r="U35" s="103"/>
    </row>
    <row r="36" spans="3:21" ht="24.95" customHeight="1" x14ac:dyDescent="0.25">
      <c r="C36" s="34"/>
      <c r="D36" s="35"/>
      <c r="E36" s="36"/>
      <c r="F36" s="35"/>
      <c r="G36" s="43"/>
      <c r="H36" s="44"/>
      <c r="I36" s="44"/>
      <c r="J36" s="38"/>
      <c r="K36" s="39"/>
      <c r="L36" s="40"/>
      <c r="M36" s="41"/>
      <c r="N36" s="44"/>
      <c r="O36" s="44"/>
      <c r="P36" s="93"/>
      <c r="Q36" s="44"/>
      <c r="R36" s="44"/>
      <c r="S36" s="89"/>
      <c r="T36" s="89"/>
      <c r="U36" s="103"/>
    </row>
    <row r="37" spans="3:21" ht="24.95" customHeight="1" x14ac:dyDescent="0.25">
      <c r="C37" s="34"/>
      <c r="D37" s="35"/>
      <c r="E37" s="36"/>
      <c r="F37" s="35"/>
      <c r="G37" s="43"/>
      <c r="H37" s="44"/>
      <c r="I37" s="44"/>
      <c r="J37" s="38"/>
      <c r="K37" s="39"/>
      <c r="L37" s="40"/>
      <c r="M37" s="41"/>
      <c r="N37" s="44"/>
      <c r="O37" s="44"/>
      <c r="P37" s="93"/>
      <c r="Q37" s="44"/>
      <c r="R37" s="44"/>
      <c r="S37" s="89"/>
      <c r="T37" s="89"/>
      <c r="U37" s="103"/>
    </row>
    <row r="38" spans="3:21" ht="24.95" customHeight="1" x14ac:dyDescent="0.25">
      <c r="C38" s="34"/>
      <c r="D38" s="35"/>
      <c r="E38" s="36"/>
      <c r="F38" s="35"/>
      <c r="G38" s="43"/>
      <c r="H38" s="44"/>
      <c r="I38" s="44"/>
      <c r="J38" s="38"/>
      <c r="K38" s="39"/>
      <c r="L38" s="40"/>
      <c r="M38" s="41"/>
      <c r="N38" s="44"/>
      <c r="O38" s="44"/>
      <c r="P38" s="93"/>
      <c r="Q38" s="44"/>
      <c r="R38" s="44"/>
      <c r="S38" s="89"/>
      <c r="T38" s="89"/>
      <c r="U38" s="103"/>
    </row>
    <row r="39" spans="3:21" ht="24.95" customHeight="1" x14ac:dyDescent="0.25">
      <c r="C39" s="34"/>
      <c r="D39" s="35"/>
      <c r="E39" s="36"/>
      <c r="F39" s="35"/>
      <c r="G39" s="43"/>
      <c r="H39" s="44"/>
      <c r="I39" s="44"/>
      <c r="J39" s="38"/>
      <c r="K39" s="39"/>
      <c r="L39" s="40"/>
      <c r="M39" s="41"/>
      <c r="N39" s="44"/>
      <c r="O39" s="44"/>
      <c r="P39" s="93"/>
      <c r="Q39" s="44"/>
      <c r="R39" s="44"/>
      <c r="S39" s="89"/>
      <c r="T39" s="89"/>
      <c r="U39" s="103"/>
    </row>
    <row r="40" spans="3:21" ht="24.95" customHeight="1" x14ac:dyDescent="0.25">
      <c r="C40" s="34"/>
      <c r="D40" s="35"/>
      <c r="E40" s="36"/>
      <c r="F40" s="35"/>
      <c r="G40" s="43"/>
      <c r="H40" s="44"/>
      <c r="I40" s="44"/>
      <c r="J40" s="38"/>
      <c r="K40" s="39"/>
      <c r="L40" s="40"/>
      <c r="M40" s="41"/>
      <c r="N40" s="44"/>
      <c r="O40" s="44"/>
      <c r="P40" s="93"/>
      <c r="Q40" s="44"/>
      <c r="R40" s="44"/>
      <c r="S40" s="89"/>
      <c r="T40" s="89"/>
      <c r="U40" s="103"/>
    </row>
    <row r="41" spans="3:21" ht="24.95" customHeight="1" x14ac:dyDescent="0.25">
      <c r="C41" s="34"/>
      <c r="D41" s="35"/>
      <c r="E41" s="36"/>
      <c r="F41" s="35"/>
      <c r="G41" s="43"/>
      <c r="H41" s="44"/>
      <c r="I41" s="44"/>
      <c r="J41" s="38"/>
      <c r="K41" s="39"/>
      <c r="L41" s="40"/>
      <c r="M41" s="41"/>
      <c r="N41" s="44"/>
      <c r="O41" s="44"/>
      <c r="P41" s="93"/>
      <c r="Q41" s="44"/>
      <c r="R41" s="44"/>
      <c r="S41" s="89"/>
      <c r="T41" s="89"/>
      <c r="U41" s="103"/>
    </row>
    <row r="42" spans="3:21" ht="24.95" customHeight="1" x14ac:dyDescent="0.25">
      <c r="C42" s="34"/>
      <c r="D42" s="35"/>
      <c r="E42" s="36"/>
      <c r="F42" s="35"/>
      <c r="G42" s="43"/>
      <c r="H42" s="44"/>
      <c r="I42" s="44"/>
      <c r="J42" s="38"/>
      <c r="K42" s="39"/>
      <c r="L42" s="40"/>
      <c r="M42" s="41"/>
      <c r="N42" s="44"/>
      <c r="O42" s="44"/>
      <c r="P42" s="93"/>
      <c r="Q42" s="44"/>
      <c r="R42" s="44"/>
      <c r="S42" s="89"/>
      <c r="T42" s="89"/>
      <c r="U42" s="103"/>
    </row>
    <row r="43" spans="3:21" s="54" customFormat="1" ht="24" customHeight="1" thickBot="1" x14ac:dyDescent="0.3">
      <c r="C43" s="46" t="s">
        <v>92</v>
      </c>
      <c r="D43" s="47"/>
      <c r="E43" s="48"/>
      <c r="F43" s="49"/>
      <c r="G43" s="49"/>
      <c r="H43" s="50"/>
      <c r="I43" s="49"/>
      <c r="J43" s="51"/>
      <c r="K43" s="52"/>
      <c r="L43" s="52"/>
      <c r="M43" s="53"/>
      <c r="N43" s="53"/>
      <c r="O43" s="53"/>
      <c r="P43" s="49"/>
      <c r="Q43" s="53"/>
      <c r="R43" s="53"/>
      <c r="S43" s="53"/>
      <c r="T43" s="53"/>
      <c r="U43" s="105"/>
    </row>
    <row r="44" spans="3:21" s="64" customFormat="1" ht="15.75" x14ac:dyDescent="0.25">
      <c r="C44" s="55" t="s">
        <v>24</v>
      </c>
      <c r="D44" s="56"/>
      <c r="E44" s="57"/>
      <c r="F44" s="58" t="s">
        <v>22</v>
      </c>
      <c r="G44" s="59"/>
      <c r="H44" s="60"/>
      <c r="I44" s="59"/>
      <c r="J44" s="60"/>
      <c r="K44" s="61" t="s">
        <v>25</v>
      </c>
      <c r="L44" s="60"/>
      <c r="M44" s="62" t="e">
        <f>+COUNTIF(#REF!,1)</f>
        <v>#REF!</v>
      </c>
      <c r="N44" s="94"/>
      <c r="O44" s="95"/>
      <c r="P44" s="96"/>
      <c r="Q44" s="97"/>
      <c r="R44" s="97"/>
      <c r="S44" s="53"/>
      <c r="T44" s="53"/>
      <c r="U44" s="106"/>
    </row>
    <row r="45" spans="3:21" s="64" customFormat="1" ht="15.75" x14ac:dyDescent="0.25">
      <c r="C45" s="65" t="s">
        <v>26</v>
      </c>
      <c r="D45" s="63"/>
      <c r="E45" s="66"/>
      <c r="F45" s="58" t="s">
        <v>3</v>
      </c>
      <c r="G45" s="59"/>
      <c r="H45" s="60"/>
      <c r="I45" s="59"/>
      <c r="J45" s="60"/>
      <c r="K45" s="61" t="s">
        <v>27</v>
      </c>
      <c r="L45" s="60"/>
      <c r="M45" s="62" t="e">
        <f>+COUNTIF(#REF!,2)</f>
        <v>#REF!</v>
      </c>
      <c r="N45" s="94"/>
      <c r="O45" s="95"/>
      <c r="P45" s="96"/>
      <c r="Q45" s="97"/>
      <c r="R45" s="97"/>
      <c r="S45" s="53"/>
      <c r="T45" s="53"/>
      <c r="U45" s="106"/>
    </row>
    <row r="46" spans="3:21" s="37" customFormat="1" ht="16.5" thickBot="1" x14ac:dyDescent="0.3">
      <c r="C46" s="67"/>
      <c r="D46" s="68">
        <f>SUM(D44:D45)</f>
        <v>0</v>
      </c>
      <c r="E46" s="69"/>
      <c r="F46" s="70" t="s">
        <v>23</v>
      </c>
      <c r="G46" s="59"/>
      <c r="H46" s="60"/>
      <c r="I46" s="59"/>
      <c r="J46" s="60"/>
      <c r="K46" s="61"/>
      <c r="L46" s="61"/>
      <c r="M46" s="71" t="e">
        <f>SUM(M44:M45)</f>
        <v>#REF!</v>
      </c>
      <c r="N46" s="95"/>
      <c r="O46" s="95"/>
      <c r="P46" s="98"/>
      <c r="Q46" s="99"/>
      <c r="R46" s="99"/>
      <c r="S46" s="100"/>
      <c r="T46" s="100"/>
      <c r="U46" s="105"/>
    </row>
    <row r="47" spans="3:21" ht="12.75" x14ac:dyDescent="0.25">
      <c r="U47" s="78"/>
    </row>
    <row r="48" spans="3:21" ht="12.75" x14ac:dyDescent="0.25">
      <c r="U48" s="76"/>
    </row>
    <row r="49" spans="21:21" ht="12.75" x14ac:dyDescent="0.25">
      <c r="U49" s="76"/>
    </row>
  </sheetData>
  <mergeCells count="17">
    <mergeCell ref="C18:E18"/>
    <mergeCell ref="P4:P5"/>
    <mergeCell ref="R4:R5"/>
    <mergeCell ref="S4:S5"/>
    <mergeCell ref="U4:U5"/>
    <mergeCell ref="C16:E16"/>
    <mergeCell ref="C17:E17"/>
    <mergeCell ref="C1:U1"/>
    <mergeCell ref="C2:U2"/>
    <mergeCell ref="C3:U3"/>
    <mergeCell ref="C4:C5"/>
    <mergeCell ref="D4:D5"/>
    <mergeCell ref="E4:E5"/>
    <mergeCell ref="F4:F5"/>
    <mergeCell ref="G4:G5"/>
    <mergeCell ref="K4:K5"/>
    <mergeCell ref="M4:M5"/>
  </mergeCells>
  <conditionalFormatting sqref="N6:N42 Q6:R42">
    <cfRule type="cellIs" dxfId="11" priority="1" stopIfTrue="1" operator="equal">
      <formula>"Not Issued"</formula>
    </cfRule>
    <cfRule type="cellIs" dxfId="10" priority="2" stopIfTrue="1" operator="equal">
      <formula>"Issued"</formula>
    </cfRule>
  </conditionalFormatting>
  <pageMargins left="0.7" right="0.28999999999999998" top="0.24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C1:S37"/>
  <sheetViews>
    <sheetView workbookViewId="0">
      <selection activeCell="S6" sqref="S6:S20"/>
    </sheetView>
  </sheetViews>
  <sheetFormatPr defaultRowHeight="12" customHeight="1" x14ac:dyDescent="0.25"/>
  <cols>
    <col min="1" max="1" width="1.28515625" style="15" customWidth="1"/>
    <col min="2" max="2" width="3.85546875" style="15" customWidth="1"/>
    <col min="3" max="3" width="6.7109375" style="72" customWidth="1"/>
    <col min="4" max="4" width="13.28515625" style="73" bestFit="1" customWidth="1"/>
    <col min="5" max="5" width="8.140625" style="74" bestFit="1" customWidth="1"/>
    <col min="6" max="6" width="29" style="75" customWidth="1"/>
    <col min="7" max="7" width="28.42578125" style="76" hidden="1" customWidth="1"/>
    <col min="8" max="8" width="2.42578125" style="77" hidden="1" customWidth="1"/>
    <col min="9" max="9" width="2" style="15" hidden="1" customWidth="1"/>
    <col min="10" max="10" width="2" style="72" hidden="1" customWidth="1"/>
    <col min="11" max="11" width="15.5703125" style="78" hidden="1" customWidth="1"/>
    <col min="12" max="12" width="4.85546875" style="78" hidden="1" customWidth="1"/>
    <col min="13" max="13" width="5.5703125" style="77" hidden="1" customWidth="1"/>
    <col min="14" max="14" width="10.5703125" style="77" hidden="1" customWidth="1"/>
    <col min="15" max="15" width="7.28515625" style="72" hidden="1" customWidth="1"/>
    <col min="16" max="16" width="10.5703125" style="72" hidden="1" customWidth="1"/>
    <col min="17" max="18" width="5.5703125" style="76" hidden="1" customWidth="1"/>
    <col min="19" max="19" width="15.42578125" style="104" customWidth="1"/>
    <col min="20" max="254" width="9.140625" style="15"/>
    <col min="255" max="255" width="2.5703125" style="15" customWidth="1"/>
    <col min="256" max="256" width="5.28515625" style="15" customWidth="1"/>
    <col min="257" max="257" width="14.42578125" style="15" bestFit="1" customWidth="1"/>
    <col min="258" max="258" width="8.42578125" style="15" bestFit="1" customWidth="1"/>
    <col min="259" max="259" width="35.140625" style="15" customWidth="1"/>
    <col min="260" max="262" width="9.140625" style="15" customWidth="1"/>
    <col min="263" max="263" width="11.42578125" style="15" customWidth="1"/>
    <col min="264" max="266" width="9.140625" style="15" customWidth="1"/>
    <col min="267" max="267" width="6.5703125" style="15" customWidth="1"/>
    <col min="268" max="272" width="9.140625" style="15" customWidth="1"/>
    <col min="273" max="273" width="16.28515625" style="15" customWidth="1"/>
    <col min="274" max="274" width="14.5703125" style="15" customWidth="1"/>
    <col min="275" max="510" width="9.140625" style="15"/>
    <col min="511" max="511" width="2.5703125" style="15" customWidth="1"/>
    <col min="512" max="512" width="5.28515625" style="15" customWidth="1"/>
    <col min="513" max="513" width="14.42578125" style="15" bestFit="1" customWidth="1"/>
    <col min="514" max="514" width="8.42578125" style="15" bestFit="1" customWidth="1"/>
    <col min="515" max="515" width="35.140625" style="15" customWidth="1"/>
    <col min="516" max="518" width="9.140625" style="15" customWidth="1"/>
    <col min="519" max="519" width="11.42578125" style="15" customWidth="1"/>
    <col min="520" max="522" width="9.140625" style="15" customWidth="1"/>
    <col min="523" max="523" width="6.5703125" style="15" customWidth="1"/>
    <col min="524" max="528" width="9.140625" style="15" customWidth="1"/>
    <col min="529" max="529" width="16.28515625" style="15" customWidth="1"/>
    <col min="530" max="530" width="14.5703125" style="15" customWidth="1"/>
    <col min="531" max="766" width="9.140625" style="15"/>
    <col min="767" max="767" width="2.5703125" style="15" customWidth="1"/>
    <col min="768" max="768" width="5.28515625" style="15" customWidth="1"/>
    <col min="769" max="769" width="14.42578125" style="15" bestFit="1" customWidth="1"/>
    <col min="770" max="770" width="8.42578125" style="15" bestFit="1" customWidth="1"/>
    <col min="771" max="771" width="35.140625" style="15" customWidth="1"/>
    <col min="772" max="774" width="9.140625" style="15" customWidth="1"/>
    <col min="775" max="775" width="11.42578125" style="15" customWidth="1"/>
    <col min="776" max="778" width="9.140625" style="15" customWidth="1"/>
    <col min="779" max="779" width="6.5703125" style="15" customWidth="1"/>
    <col min="780" max="784" width="9.140625" style="15" customWidth="1"/>
    <col min="785" max="785" width="16.28515625" style="15" customWidth="1"/>
    <col min="786" max="786" width="14.5703125" style="15" customWidth="1"/>
    <col min="787" max="1022" width="9.140625" style="15"/>
    <col min="1023" max="1023" width="2.5703125" style="15" customWidth="1"/>
    <col min="1024" max="1024" width="5.28515625" style="15" customWidth="1"/>
    <col min="1025" max="1025" width="14.42578125" style="15" bestFit="1" customWidth="1"/>
    <col min="1026" max="1026" width="8.42578125" style="15" bestFit="1" customWidth="1"/>
    <col min="1027" max="1027" width="35.140625" style="15" customWidth="1"/>
    <col min="1028" max="1030" width="9.140625" style="15" customWidth="1"/>
    <col min="1031" max="1031" width="11.42578125" style="15" customWidth="1"/>
    <col min="1032" max="1034" width="9.140625" style="15" customWidth="1"/>
    <col min="1035" max="1035" width="6.5703125" style="15" customWidth="1"/>
    <col min="1036" max="1040" width="9.140625" style="15" customWidth="1"/>
    <col min="1041" max="1041" width="16.28515625" style="15" customWidth="1"/>
    <col min="1042" max="1042" width="14.5703125" style="15" customWidth="1"/>
    <col min="1043" max="1278" width="9.140625" style="15"/>
    <col min="1279" max="1279" width="2.5703125" style="15" customWidth="1"/>
    <col min="1280" max="1280" width="5.28515625" style="15" customWidth="1"/>
    <col min="1281" max="1281" width="14.42578125" style="15" bestFit="1" customWidth="1"/>
    <col min="1282" max="1282" width="8.42578125" style="15" bestFit="1" customWidth="1"/>
    <col min="1283" max="1283" width="35.140625" style="15" customWidth="1"/>
    <col min="1284" max="1286" width="9.140625" style="15" customWidth="1"/>
    <col min="1287" max="1287" width="11.42578125" style="15" customWidth="1"/>
    <col min="1288" max="1290" width="9.140625" style="15" customWidth="1"/>
    <col min="1291" max="1291" width="6.5703125" style="15" customWidth="1"/>
    <col min="1292" max="1296" width="9.140625" style="15" customWidth="1"/>
    <col min="1297" max="1297" width="16.28515625" style="15" customWidth="1"/>
    <col min="1298" max="1298" width="14.5703125" style="15" customWidth="1"/>
    <col min="1299" max="1534" width="9.140625" style="15"/>
    <col min="1535" max="1535" width="2.5703125" style="15" customWidth="1"/>
    <col min="1536" max="1536" width="5.28515625" style="15" customWidth="1"/>
    <col min="1537" max="1537" width="14.42578125" style="15" bestFit="1" customWidth="1"/>
    <col min="1538" max="1538" width="8.42578125" style="15" bestFit="1" customWidth="1"/>
    <col min="1539" max="1539" width="35.140625" style="15" customWidth="1"/>
    <col min="1540" max="1542" width="9.140625" style="15" customWidth="1"/>
    <col min="1543" max="1543" width="11.42578125" style="15" customWidth="1"/>
    <col min="1544" max="1546" width="9.140625" style="15" customWidth="1"/>
    <col min="1547" max="1547" width="6.5703125" style="15" customWidth="1"/>
    <col min="1548" max="1552" width="9.140625" style="15" customWidth="1"/>
    <col min="1553" max="1553" width="16.28515625" style="15" customWidth="1"/>
    <col min="1554" max="1554" width="14.5703125" style="15" customWidth="1"/>
    <col min="1555" max="1790" width="9.140625" style="15"/>
    <col min="1791" max="1791" width="2.5703125" style="15" customWidth="1"/>
    <col min="1792" max="1792" width="5.28515625" style="15" customWidth="1"/>
    <col min="1793" max="1793" width="14.42578125" style="15" bestFit="1" customWidth="1"/>
    <col min="1794" max="1794" width="8.42578125" style="15" bestFit="1" customWidth="1"/>
    <col min="1795" max="1795" width="35.140625" style="15" customWidth="1"/>
    <col min="1796" max="1798" width="9.140625" style="15" customWidth="1"/>
    <col min="1799" max="1799" width="11.42578125" style="15" customWidth="1"/>
    <col min="1800" max="1802" width="9.140625" style="15" customWidth="1"/>
    <col min="1803" max="1803" width="6.5703125" style="15" customWidth="1"/>
    <col min="1804" max="1808" width="9.140625" style="15" customWidth="1"/>
    <col min="1809" max="1809" width="16.28515625" style="15" customWidth="1"/>
    <col min="1810" max="1810" width="14.5703125" style="15" customWidth="1"/>
    <col min="1811" max="2046" width="9.140625" style="15"/>
    <col min="2047" max="2047" width="2.5703125" style="15" customWidth="1"/>
    <col min="2048" max="2048" width="5.28515625" style="15" customWidth="1"/>
    <col min="2049" max="2049" width="14.42578125" style="15" bestFit="1" customWidth="1"/>
    <col min="2050" max="2050" width="8.42578125" style="15" bestFit="1" customWidth="1"/>
    <col min="2051" max="2051" width="35.140625" style="15" customWidth="1"/>
    <col min="2052" max="2054" width="9.140625" style="15" customWidth="1"/>
    <col min="2055" max="2055" width="11.42578125" style="15" customWidth="1"/>
    <col min="2056" max="2058" width="9.140625" style="15" customWidth="1"/>
    <col min="2059" max="2059" width="6.5703125" style="15" customWidth="1"/>
    <col min="2060" max="2064" width="9.140625" style="15" customWidth="1"/>
    <col min="2065" max="2065" width="16.28515625" style="15" customWidth="1"/>
    <col min="2066" max="2066" width="14.5703125" style="15" customWidth="1"/>
    <col min="2067" max="2302" width="9.140625" style="15"/>
    <col min="2303" max="2303" width="2.5703125" style="15" customWidth="1"/>
    <col min="2304" max="2304" width="5.28515625" style="15" customWidth="1"/>
    <col min="2305" max="2305" width="14.42578125" style="15" bestFit="1" customWidth="1"/>
    <col min="2306" max="2306" width="8.42578125" style="15" bestFit="1" customWidth="1"/>
    <col min="2307" max="2307" width="35.140625" style="15" customWidth="1"/>
    <col min="2308" max="2310" width="9.140625" style="15" customWidth="1"/>
    <col min="2311" max="2311" width="11.42578125" style="15" customWidth="1"/>
    <col min="2312" max="2314" width="9.140625" style="15" customWidth="1"/>
    <col min="2315" max="2315" width="6.5703125" style="15" customWidth="1"/>
    <col min="2316" max="2320" width="9.140625" style="15" customWidth="1"/>
    <col min="2321" max="2321" width="16.28515625" style="15" customWidth="1"/>
    <col min="2322" max="2322" width="14.5703125" style="15" customWidth="1"/>
    <col min="2323" max="2558" width="9.140625" style="15"/>
    <col min="2559" max="2559" width="2.5703125" style="15" customWidth="1"/>
    <col min="2560" max="2560" width="5.28515625" style="15" customWidth="1"/>
    <col min="2561" max="2561" width="14.42578125" style="15" bestFit="1" customWidth="1"/>
    <col min="2562" max="2562" width="8.42578125" style="15" bestFit="1" customWidth="1"/>
    <col min="2563" max="2563" width="35.140625" style="15" customWidth="1"/>
    <col min="2564" max="2566" width="9.140625" style="15" customWidth="1"/>
    <col min="2567" max="2567" width="11.42578125" style="15" customWidth="1"/>
    <col min="2568" max="2570" width="9.140625" style="15" customWidth="1"/>
    <col min="2571" max="2571" width="6.5703125" style="15" customWidth="1"/>
    <col min="2572" max="2576" width="9.140625" style="15" customWidth="1"/>
    <col min="2577" max="2577" width="16.28515625" style="15" customWidth="1"/>
    <col min="2578" max="2578" width="14.5703125" style="15" customWidth="1"/>
    <col min="2579" max="2814" width="9.140625" style="15"/>
    <col min="2815" max="2815" width="2.5703125" style="15" customWidth="1"/>
    <col min="2816" max="2816" width="5.28515625" style="15" customWidth="1"/>
    <col min="2817" max="2817" width="14.42578125" style="15" bestFit="1" customWidth="1"/>
    <col min="2818" max="2818" width="8.42578125" style="15" bestFit="1" customWidth="1"/>
    <col min="2819" max="2819" width="35.140625" style="15" customWidth="1"/>
    <col min="2820" max="2822" width="9.140625" style="15" customWidth="1"/>
    <col min="2823" max="2823" width="11.42578125" style="15" customWidth="1"/>
    <col min="2824" max="2826" width="9.140625" style="15" customWidth="1"/>
    <col min="2827" max="2827" width="6.5703125" style="15" customWidth="1"/>
    <col min="2828" max="2832" width="9.140625" style="15" customWidth="1"/>
    <col min="2833" max="2833" width="16.28515625" style="15" customWidth="1"/>
    <col min="2834" max="2834" width="14.5703125" style="15" customWidth="1"/>
    <col min="2835" max="3070" width="9.140625" style="15"/>
    <col min="3071" max="3071" width="2.5703125" style="15" customWidth="1"/>
    <col min="3072" max="3072" width="5.28515625" style="15" customWidth="1"/>
    <col min="3073" max="3073" width="14.42578125" style="15" bestFit="1" customWidth="1"/>
    <col min="3074" max="3074" width="8.42578125" style="15" bestFit="1" customWidth="1"/>
    <col min="3075" max="3075" width="35.140625" style="15" customWidth="1"/>
    <col min="3076" max="3078" width="9.140625" style="15" customWidth="1"/>
    <col min="3079" max="3079" width="11.42578125" style="15" customWidth="1"/>
    <col min="3080" max="3082" width="9.140625" style="15" customWidth="1"/>
    <col min="3083" max="3083" width="6.5703125" style="15" customWidth="1"/>
    <col min="3084" max="3088" width="9.140625" style="15" customWidth="1"/>
    <col min="3089" max="3089" width="16.28515625" style="15" customWidth="1"/>
    <col min="3090" max="3090" width="14.5703125" style="15" customWidth="1"/>
    <col min="3091" max="3326" width="9.140625" style="15"/>
    <col min="3327" max="3327" width="2.5703125" style="15" customWidth="1"/>
    <col min="3328" max="3328" width="5.28515625" style="15" customWidth="1"/>
    <col min="3329" max="3329" width="14.42578125" style="15" bestFit="1" customWidth="1"/>
    <col min="3330" max="3330" width="8.42578125" style="15" bestFit="1" customWidth="1"/>
    <col min="3331" max="3331" width="35.140625" style="15" customWidth="1"/>
    <col min="3332" max="3334" width="9.140625" style="15" customWidth="1"/>
    <col min="3335" max="3335" width="11.42578125" style="15" customWidth="1"/>
    <col min="3336" max="3338" width="9.140625" style="15" customWidth="1"/>
    <col min="3339" max="3339" width="6.5703125" style="15" customWidth="1"/>
    <col min="3340" max="3344" width="9.140625" style="15" customWidth="1"/>
    <col min="3345" max="3345" width="16.28515625" style="15" customWidth="1"/>
    <col min="3346" max="3346" width="14.5703125" style="15" customWidth="1"/>
    <col min="3347" max="3582" width="9.140625" style="15"/>
    <col min="3583" max="3583" width="2.5703125" style="15" customWidth="1"/>
    <col min="3584" max="3584" width="5.28515625" style="15" customWidth="1"/>
    <col min="3585" max="3585" width="14.42578125" style="15" bestFit="1" customWidth="1"/>
    <col min="3586" max="3586" width="8.42578125" style="15" bestFit="1" customWidth="1"/>
    <col min="3587" max="3587" width="35.140625" style="15" customWidth="1"/>
    <col min="3588" max="3590" width="9.140625" style="15" customWidth="1"/>
    <col min="3591" max="3591" width="11.42578125" style="15" customWidth="1"/>
    <col min="3592" max="3594" width="9.140625" style="15" customWidth="1"/>
    <col min="3595" max="3595" width="6.5703125" style="15" customWidth="1"/>
    <col min="3596" max="3600" width="9.140625" style="15" customWidth="1"/>
    <col min="3601" max="3601" width="16.28515625" style="15" customWidth="1"/>
    <col min="3602" max="3602" width="14.5703125" style="15" customWidth="1"/>
    <col min="3603" max="3838" width="9.140625" style="15"/>
    <col min="3839" max="3839" width="2.5703125" style="15" customWidth="1"/>
    <col min="3840" max="3840" width="5.28515625" style="15" customWidth="1"/>
    <col min="3841" max="3841" width="14.42578125" style="15" bestFit="1" customWidth="1"/>
    <col min="3842" max="3842" width="8.42578125" style="15" bestFit="1" customWidth="1"/>
    <col min="3843" max="3843" width="35.140625" style="15" customWidth="1"/>
    <col min="3844" max="3846" width="9.140625" style="15" customWidth="1"/>
    <col min="3847" max="3847" width="11.42578125" style="15" customWidth="1"/>
    <col min="3848" max="3850" width="9.140625" style="15" customWidth="1"/>
    <col min="3851" max="3851" width="6.5703125" style="15" customWidth="1"/>
    <col min="3852" max="3856" width="9.140625" style="15" customWidth="1"/>
    <col min="3857" max="3857" width="16.28515625" style="15" customWidth="1"/>
    <col min="3858" max="3858" width="14.5703125" style="15" customWidth="1"/>
    <col min="3859" max="4094" width="9.140625" style="15"/>
    <col min="4095" max="4095" width="2.5703125" style="15" customWidth="1"/>
    <col min="4096" max="4096" width="5.28515625" style="15" customWidth="1"/>
    <col min="4097" max="4097" width="14.42578125" style="15" bestFit="1" customWidth="1"/>
    <col min="4098" max="4098" width="8.42578125" style="15" bestFit="1" customWidth="1"/>
    <col min="4099" max="4099" width="35.140625" style="15" customWidth="1"/>
    <col min="4100" max="4102" width="9.140625" style="15" customWidth="1"/>
    <col min="4103" max="4103" width="11.42578125" style="15" customWidth="1"/>
    <col min="4104" max="4106" width="9.140625" style="15" customWidth="1"/>
    <col min="4107" max="4107" width="6.5703125" style="15" customWidth="1"/>
    <col min="4108" max="4112" width="9.140625" style="15" customWidth="1"/>
    <col min="4113" max="4113" width="16.28515625" style="15" customWidth="1"/>
    <col min="4114" max="4114" width="14.5703125" style="15" customWidth="1"/>
    <col min="4115" max="4350" width="9.140625" style="15"/>
    <col min="4351" max="4351" width="2.5703125" style="15" customWidth="1"/>
    <col min="4352" max="4352" width="5.28515625" style="15" customWidth="1"/>
    <col min="4353" max="4353" width="14.42578125" style="15" bestFit="1" customWidth="1"/>
    <col min="4354" max="4354" width="8.42578125" style="15" bestFit="1" customWidth="1"/>
    <col min="4355" max="4355" width="35.140625" style="15" customWidth="1"/>
    <col min="4356" max="4358" width="9.140625" style="15" customWidth="1"/>
    <col min="4359" max="4359" width="11.42578125" style="15" customWidth="1"/>
    <col min="4360" max="4362" width="9.140625" style="15" customWidth="1"/>
    <col min="4363" max="4363" width="6.5703125" style="15" customWidth="1"/>
    <col min="4364" max="4368" width="9.140625" style="15" customWidth="1"/>
    <col min="4369" max="4369" width="16.28515625" style="15" customWidth="1"/>
    <col min="4370" max="4370" width="14.5703125" style="15" customWidth="1"/>
    <col min="4371" max="4606" width="9.140625" style="15"/>
    <col min="4607" max="4607" width="2.5703125" style="15" customWidth="1"/>
    <col min="4608" max="4608" width="5.28515625" style="15" customWidth="1"/>
    <col min="4609" max="4609" width="14.42578125" style="15" bestFit="1" customWidth="1"/>
    <col min="4610" max="4610" width="8.42578125" style="15" bestFit="1" customWidth="1"/>
    <col min="4611" max="4611" width="35.140625" style="15" customWidth="1"/>
    <col min="4612" max="4614" width="9.140625" style="15" customWidth="1"/>
    <col min="4615" max="4615" width="11.42578125" style="15" customWidth="1"/>
    <col min="4616" max="4618" width="9.140625" style="15" customWidth="1"/>
    <col min="4619" max="4619" width="6.5703125" style="15" customWidth="1"/>
    <col min="4620" max="4624" width="9.140625" style="15" customWidth="1"/>
    <col min="4625" max="4625" width="16.28515625" style="15" customWidth="1"/>
    <col min="4626" max="4626" width="14.5703125" style="15" customWidth="1"/>
    <col min="4627" max="4862" width="9.140625" style="15"/>
    <col min="4863" max="4863" width="2.5703125" style="15" customWidth="1"/>
    <col min="4864" max="4864" width="5.28515625" style="15" customWidth="1"/>
    <col min="4865" max="4865" width="14.42578125" style="15" bestFit="1" customWidth="1"/>
    <col min="4866" max="4866" width="8.42578125" style="15" bestFit="1" customWidth="1"/>
    <col min="4867" max="4867" width="35.140625" style="15" customWidth="1"/>
    <col min="4868" max="4870" width="9.140625" style="15" customWidth="1"/>
    <col min="4871" max="4871" width="11.42578125" style="15" customWidth="1"/>
    <col min="4872" max="4874" width="9.140625" style="15" customWidth="1"/>
    <col min="4875" max="4875" width="6.5703125" style="15" customWidth="1"/>
    <col min="4876" max="4880" width="9.140625" style="15" customWidth="1"/>
    <col min="4881" max="4881" width="16.28515625" style="15" customWidth="1"/>
    <col min="4882" max="4882" width="14.5703125" style="15" customWidth="1"/>
    <col min="4883" max="5118" width="9.140625" style="15"/>
    <col min="5119" max="5119" width="2.5703125" style="15" customWidth="1"/>
    <col min="5120" max="5120" width="5.28515625" style="15" customWidth="1"/>
    <col min="5121" max="5121" width="14.42578125" style="15" bestFit="1" customWidth="1"/>
    <col min="5122" max="5122" width="8.42578125" style="15" bestFit="1" customWidth="1"/>
    <col min="5123" max="5123" width="35.140625" style="15" customWidth="1"/>
    <col min="5124" max="5126" width="9.140625" style="15" customWidth="1"/>
    <col min="5127" max="5127" width="11.42578125" style="15" customWidth="1"/>
    <col min="5128" max="5130" width="9.140625" style="15" customWidth="1"/>
    <col min="5131" max="5131" width="6.5703125" style="15" customWidth="1"/>
    <col min="5132" max="5136" width="9.140625" style="15" customWidth="1"/>
    <col min="5137" max="5137" width="16.28515625" style="15" customWidth="1"/>
    <col min="5138" max="5138" width="14.5703125" style="15" customWidth="1"/>
    <col min="5139" max="5374" width="9.140625" style="15"/>
    <col min="5375" max="5375" width="2.5703125" style="15" customWidth="1"/>
    <col min="5376" max="5376" width="5.28515625" style="15" customWidth="1"/>
    <col min="5377" max="5377" width="14.42578125" style="15" bestFit="1" customWidth="1"/>
    <col min="5378" max="5378" width="8.42578125" style="15" bestFit="1" customWidth="1"/>
    <col min="5379" max="5379" width="35.140625" style="15" customWidth="1"/>
    <col min="5380" max="5382" width="9.140625" style="15" customWidth="1"/>
    <col min="5383" max="5383" width="11.42578125" style="15" customWidth="1"/>
    <col min="5384" max="5386" width="9.140625" style="15" customWidth="1"/>
    <col min="5387" max="5387" width="6.5703125" style="15" customWidth="1"/>
    <col min="5388" max="5392" width="9.140625" style="15" customWidth="1"/>
    <col min="5393" max="5393" width="16.28515625" style="15" customWidth="1"/>
    <col min="5394" max="5394" width="14.5703125" style="15" customWidth="1"/>
    <col min="5395" max="5630" width="9.140625" style="15"/>
    <col min="5631" max="5631" width="2.5703125" style="15" customWidth="1"/>
    <col min="5632" max="5632" width="5.28515625" style="15" customWidth="1"/>
    <col min="5633" max="5633" width="14.42578125" style="15" bestFit="1" customWidth="1"/>
    <col min="5634" max="5634" width="8.42578125" style="15" bestFit="1" customWidth="1"/>
    <col min="5635" max="5635" width="35.140625" style="15" customWidth="1"/>
    <col min="5636" max="5638" width="9.140625" style="15" customWidth="1"/>
    <col min="5639" max="5639" width="11.42578125" style="15" customWidth="1"/>
    <col min="5640" max="5642" width="9.140625" style="15" customWidth="1"/>
    <col min="5643" max="5643" width="6.5703125" style="15" customWidth="1"/>
    <col min="5644" max="5648" width="9.140625" style="15" customWidth="1"/>
    <col min="5649" max="5649" width="16.28515625" style="15" customWidth="1"/>
    <col min="5650" max="5650" width="14.5703125" style="15" customWidth="1"/>
    <col min="5651" max="5886" width="9.140625" style="15"/>
    <col min="5887" max="5887" width="2.5703125" style="15" customWidth="1"/>
    <col min="5888" max="5888" width="5.28515625" style="15" customWidth="1"/>
    <col min="5889" max="5889" width="14.42578125" style="15" bestFit="1" customWidth="1"/>
    <col min="5890" max="5890" width="8.42578125" style="15" bestFit="1" customWidth="1"/>
    <col min="5891" max="5891" width="35.140625" style="15" customWidth="1"/>
    <col min="5892" max="5894" width="9.140625" style="15" customWidth="1"/>
    <col min="5895" max="5895" width="11.42578125" style="15" customWidth="1"/>
    <col min="5896" max="5898" width="9.140625" style="15" customWidth="1"/>
    <col min="5899" max="5899" width="6.5703125" style="15" customWidth="1"/>
    <col min="5900" max="5904" width="9.140625" style="15" customWidth="1"/>
    <col min="5905" max="5905" width="16.28515625" style="15" customWidth="1"/>
    <col min="5906" max="5906" width="14.5703125" style="15" customWidth="1"/>
    <col min="5907" max="6142" width="9.140625" style="15"/>
    <col min="6143" max="6143" width="2.5703125" style="15" customWidth="1"/>
    <col min="6144" max="6144" width="5.28515625" style="15" customWidth="1"/>
    <col min="6145" max="6145" width="14.42578125" style="15" bestFit="1" customWidth="1"/>
    <col min="6146" max="6146" width="8.42578125" style="15" bestFit="1" customWidth="1"/>
    <col min="6147" max="6147" width="35.140625" style="15" customWidth="1"/>
    <col min="6148" max="6150" width="9.140625" style="15" customWidth="1"/>
    <col min="6151" max="6151" width="11.42578125" style="15" customWidth="1"/>
    <col min="6152" max="6154" width="9.140625" style="15" customWidth="1"/>
    <col min="6155" max="6155" width="6.5703125" style="15" customWidth="1"/>
    <col min="6156" max="6160" width="9.140625" style="15" customWidth="1"/>
    <col min="6161" max="6161" width="16.28515625" style="15" customWidth="1"/>
    <col min="6162" max="6162" width="14.5703125" style="15" customWidth="1"/>
    <col min="6163" max="6398" width="9.140625" style="15"/>
    <col min="6399" max="6399" width="2.5703125" style="15" customWidth="1"/>
    <col min="6400" max="6400" width="5.28515625" style="15" customWidth="1"/>
    <col min="6401" max="6401" width="14.42578125" style="15" bestFit="1" customWidth="1"/>
    <col min="6402" max="6402" width="8.42578125" style="15" bestFit="1" customWidth="1"/>
    <col min="6403" max="6403" width="35.140625" style="15" customWidth="1"/>
    <col min="6404" max="6406" width="9.140625" style="15" customWidth="1"/>
    <col min="6407" max="6407" width="11.42578125" style="15" customWidth="1"/>
    <col min="6408" max="6410" width="9.140625" style="15" customWidth="1"/>
    <col min="6411" max="6411" width="6.5703125" style="15" customWidth="1"/>
    <col min="6412" max="6416" width="9.140625" style="15" customWidth="1"/>
    <col min="6417" max="6417" width="16.28515625" style="15" customWidth="1"/>
    <col min="6418" max="6418" width="14.5703125" style="15" customWidth="1"/>
    <col min="6419" max="6654" width="9.140625" style="15"/>
    <col min="6655" max="6655" width="2.5703125" style="15" customWidth="1"/>
    <col min="6656" max="6656" width="5.28515625" style="15" customWidth="1"/>
    <col min="6657" max="6657" width="14.42578125" style="15" bestFit="1" customWidth="1"/>
    <col min="6658" max="6658" width="8.42578125" style="15" bestFit="1" customWidth="1"/>
    <col min="6659" max="6659" width="35.140625" style="15" customWidth="1"/>
    <col min="6660" max="6662" width="9.140625" style="15" customWidth="1"/>
    <col min="6663" max="6663" width="11.42578125" style="15" customWidth="1"/>
    <col min="6664" max="6666" width="9.140625" style="15" customWidth="1"/>
    <col min="6667" max="6667" width="6.5703125" style="15" customWidth="1"/>
    <col min="6668" max="6672" width="9.140625" style="15" customWidth="1"/>
    <col min="6673" max="6673" width="16.28515625" style="15" customWidth="1"/>
    <col min="6674" max="6674" width="14.5703125" style="15" customWidth="1"/>
    <col min="6675" max="6910" width="9.140625" style="15"/>
    <col min="6911" max="6911" width="2.5703125" style="15" customWidth="1"/>
    <col min="6912" max="6912" width="5.28515625" style="15" customWidth="1"/>
    <col min="6913" max="6913" width="14.42578125" style="15" bestFit="1" customWidth="1"/>
    <col min="6914" max="6914" width="8.42578125" style="15" bestFit="1" customWidth="1"/>
    <col min="6915" max="6915" width="35.140625" style="15" customWidth="1"/>
    <col min="6916" max="6918" width="9.140625" style="15" customWidth="1"/>
    <col min="6919" max="6919" width="11.42578125" style="15" customWidth="1"/>
    <col min="6920" max="6922" width="9.140625" style="15" customWidth="1"/>
    <col min="6923" max="6923" width="6.5703125" style="15" customWidth="1"/>
    <col min="6924" max="6928" width="9.140625" style="15" customWidth="1"/>
    <col min="6929" max="6929" width="16.28515625" style="15" customWidth="1"/>
    <col min="6930" max="6930" width="14.5703125" style="15" customWidth="1"/>
    <col min="6931" max="7166" width="9.140625" style="15"/>
    <col min="7167" max="7167" width="2.5703125" style="15" customWidth="1"/>
    <col min="7168" max="7168" width="5.28515625" style="15" customWidth="1"/>
    <col min="7169" max="7169" width="14.42578125" style="15" bestFit="1" customWidth="1"/>
    <col min="7170" max="7170" width="8.42578125" style="15" bestFit="1" customWidth="1"/>
    <col min="7171" max="7171" width="35.140625" style="15" customWidth="1"/>
    <col min="7172" max="7174" width="9.140625" style="15" customWidth="1"/>
    <col min="7175" max="7175" width="11.42578125" style="15" customWidth="1"/>
    <col min="7176" max="7178" width="9.140625" style="15" customWidth="1"/>
    <col min="7179" max="7179" width="6.5703125" style="15" customWidth="1"/>
    <col min="7180" max="7184" width="9.140625" style="15" customWidth="1"/>
    <col min="7185" max="7185" width="16.28515625" style="15" customWidth="1"/>
    <col min="7186" max="7186" width="14.5703125" style="15" customWidth="1"/>
    <col min="7187" max="7422" width="9.140625" style="15"/>
    <col min="7423" max="7423" width="2.5703125" style="15" customWidth="1"/>
    <col min="7424" max="7424" width="5.28515625" style="15" customWidth="1"/>
    <col min="7425" max="7425" width="14.42578125" style="15" bestFit="1" customWidth="1"/>
    <col min="7426" max="7426" width="8.42578125" style="15" bestFit="1" customWidth="1"/>
    <col min="7427" max="7427" width="35.140625" style="15" customWidth="1"/>
    <col min="7428" max="7430" width="9.140625" style="15" customWidth="1"/>
    <col min="7431" max="7431" width="11.42578125" style="15" customWidth="1"/>
    <col min="7432" max="7434" width="9.140625" style="15" customWidth="1"/>
    <col min="7435" max="7435" width="6.5703125" style="15" customWidth="1"/>
    <col min="7436" max="7440" width="9.140625" style="15" customWidth="1"/>
    <col min="7441" max="7441" width="16.28515625" style="15" customWidth="1"/>
    <col min="7442" max="7442" width="14.5703125" style="15" customWidth="1"/>
    <col min="7443" max="7678" width="9.140625" style="15"/>
    <col min="7679" max="7679" width="2.5703125" style="15" customWidth="1"/>
    <col min="7680" max="7680" width="5.28515625" style="15" customWidth="1"/>
    <col min="7681" max="7681" width="14.42578125" style="15" bestFit="1" customWidth="1"/>
    <col min="7682" max="7682" width="8.42578125" style="15" bestFit="1" customWidth="1"/>
    <col min="7683" max="7683" width="35.140625" style="15" customWidth="1"/>
    <col min="7684" max="7686" width="9.140625" style="15" customWidth="1"/>
    <col min="7687" max="7687" width="11.42578125" style="15" customWidth="1"/>
    <col min="7688" max="7690" width="9.140625" style="15" customWidth="1"/>
    <col min="7691" max="7691" width="6.5703125" style="15" customWidth="1"/>
    <col min="7692" max="7696" width="9.140625" style="15" customWidth="1"/>
    <col min="7697" max="7697" width="16.28515625" style="15" customWidth="1"/>
    <col min="7698" max="7698" width="14.5703125" style="15" customWidth="1"/>
    <col min="7699" max="7934" width="9.140625" style="15"/>
    <col min="7935" max="7935" width="2.5703125" style="15" customWidth="1"/>
    <col min="7936" max="7936" width="5.28515625" style="15" customWidth="1"/>
    <col min="7937" max="7937" width="14.42578125" style="15" bestFit="1" customWidth="1"/>
    <col min="7938" max="7938" width="8.42578125" style="15" bestFit="1" customWidth="1"/>
    <col min="7939" max="7939" width="35.140625" style="15" customWidth="1"/>
    <col min="7940" max="7942" width="9.140625" style="15" customWidth="1"/>
    <col min="7943" max="7943" width="11.42578125" style="15" customWidth="1"/>
    <col min="7944" max="7946" width="9.140625" style="15" customWidth="1"/>
    <col min="7947" max="7947" width="6.5703125" style="15" customWidth="1"/>
    <col min="7948" max="7952" width="9.140625" style="15" customWidth="1"/>
    <col min="7953" max="7953" width="16.28515625" style="15" customWidth="1"/>
    <col min="7954" max="7954" width="14.5703125" style="15" customWidth="1"/>
    <col min="7955" max="8190" width="9.140625" style="15"/>
    <col min="8191" max="8191" width="2.5703125" style="15" customWidth="1"/>
    <col min="8192" max="8192" width="5.28515625" style="15" customWidth="1"/>
    <col min="8193" max="8193" width="14.42578125" style="15" bestFit="1" customWidth="1"/>
    <col min="8194" max="8194" width="8.42578125" style="15" bestFit="1" customWidth="1"/>
    <col min="8195" max="8195" width="35.140625" style="15" customWidth="1"/>
    <col min="8196" max="8198" width="9.140625" style="15" customWidth="1"/>
    <col min="8199" max="8199" width="11.42578125" style="15" customWidth="1"/>
    <col min="8200" max="8202" width="9.140625" style="15" customWidth="1"/>
    <col min="8203" max="8203" width="6.5703125" style="15" customWidth="1"/>
    <col min="8204" max="8208" width="9.140625" style="15" customWidth="1"/>
    <col min="8209" max="8209" width="16.28515625" style="15" customWidth="1"/>
    <col min="8210" max="8210" width="14.5703125" style="15" customWidth="1"/>
    <col min="8211" max="8446" width="9.140625" style="15"/>
    <col min="8447" max="8447" width="2.5703125" style="15" customWidth="1"/>
    <col min="8448" max="8448" width="5.28515625" style="15" customWidth="1"/>
    <col min="8449" max="8449" width="14.42578125" style="15" bestFit="1" customWidth="1"/>
    <col min="8450" max="8450" width="8.42578125" style="15" bestFit="1" customWidth="1"/>
    <col min="8451" max="8451" width="35.140625" style="15" customWidth="1"/>
    <col min="8452" max="8454" width="9.140625" style="15" customWidth="1"/>
    <col min="8455" max="8455" width="11.42578125" style="15" customWidth="1"/>
    <col min="8456" max="8458" width="9.140625" style="15" customWidth="1"/>
    <col min="8459" max="8459" width="6.5703125" style="15" customWidth="1"/>
    <col min="8460" max="8464" width="9.140625" style="15" customWidth="1"/>
    <col min="8465" max="8465" width="16.28515625" style="15" customWidth="1"/>
    <col min="8466" max="8466" width="14.5703125" style="15" customWidth="1"/>
    <col min="8467" max="8702" width="9.140625" style="15"/>
    <col min="8703" max="8703" width="2.5703125" style="15" customWidth="1"/>
    <col min="8704" max="8704" width="5.28515625" style="15" customWidth="1"/>
    <col min="8705" max="8705" width="14.42578125" style="15" bestFit="1" customWidth="1"/>
    <col min="8706" max="8706" width="8.42578125" style="15" bestFit="1" customWidth="1"/>
    <col min="8707" max="8707" width="35.140625" style="15" customWidth="1"/>
    <col min="8708" max="8710" width="9.140625" style="15" customWidth="1"/>
    <col min="8711" max="8711" width="11.42578125" style="15" customWidth="1"/>
    <col min="8712" max="8714" width="9.140625" style="15" customWidth="1"/>
    <col min="8715" max="8715" width="6.5703125" style="15" customWidth="1"/>
    <col min="8716" max="8720" width="9.140625" style="15" customWidth="1"/>
    <col min="8721" max="8721" width="16.28515625" style="15" customWidth="1"/>
    <col min="8722" max="8722" width="14.5703125" style="15" customWidth="1"/>
    <col min="8723" max="8958" width="9.140625" style="15"/>
    <col min="8959" max="8959" width="2.5703125" style="15" customWidth="1"/>
    <col min="8960" max="8960" width="5.28515625" style="15" customWidth="1"/>
    <col min="8961" max="8961" width="14.42578125" style="15" bestFit="1" customWidth="1"/>
    <col min="8962" max="8962" width="8.42578125" style="15" bestFit="1" customWidth="1"/>
    <col min="8963" max="8963" width="35.140625" style="15" customWidth="1"/>
    <col min="8964" max="8966" width="9.140625" style="15" customWidth="1"/>
    <col min="8967" max="8967" width="11.42578125" style="15" customWidth="1"/>
    <col min="8968" max="8970" width="9.140625" style="15" customWidth="1"/>
    <col min="8971" max="8971" width="6.5703125" style="15" customWidth="1"/>
    <col min="8972" max="8976" width="9.140625" style="15" customWidth="1"/>
    <col min="8977" max="8977" width="16.28515625" style="15" customWidth="1"/>
    <col min="8978" max="8978" width="14.5703125" style="15" customWidth="1"/>
    <col min="8979" max="9214" width="9.140625" style="15"/>
    <col min="9215" max="9215" width="2.5703125" style="15" customWidth="1"/>
    <col min="9216" max="9216" width="5.28515625" style="15" customWidth="1"/>
    <col min="9217" max="9217" width="14.42578125" style="15" bestFit="1" customWidth="1"/>
    <col min="9218" max="9218" width="8.42578125" style="15" bestFit="1" customWidth="1"/>
    <col min="9219" max="9219" width="35.140625" style="15" customWidth="1"/>
    <col min="9220" max="9222" width="9.140625" style="15" customWidth="1"/>
    <col min="9223" max="9223" width="11.42578125" style="15" customWidth="1"/>
    <col min="9224" max="9226" width="9.140625" style="15" customWidth="1"/>
    <col min="9227" max="9227" width="6.5703125" style="15" customWidth="1"/>
    <col min="9228" max="9232" width="9.140625" style="15" customWidth="1"/>
    <col min="9233" max="9233" width="16.28515625" style="15" customWidth="1"/>
    <col min="9234" max="9234" width="14.5703125" style="15" customWidth="1"/>
    <col min="9235" max="9470" width="9.140625" style="15"/>
    <col min="9471" max="9471" width="2.5703125" style="15" customWidth="1"/>
    <col min="9472" max="9472" width="5.28515625" style="15" customWidth="1"/>
    <col min="9473" max="9473" width="14.42578125" style="15" bestFit="1" customWidth="1"/>
    <col min="9474" max="9474" width="8.42578125" style="15" bestFit="1" customWidth="1"/>
    <col min="9475" max="9475" width="35.140625" style="15" customWidth="1"/>
    <col min="9476" max="9478" width="9.140625" style="15" customWidth="1"/>
    <col min="9479" max="9479" width="11.42578125" style="15" customWidth="1"/>
    <col min="9480" max="9482" width="9.140625" style="15" customWidth="1"/>
    <col min="9483" max="9483" width="6.5703125" style="15" customWidth="1"/>
    <col min="9484" max="9488" width="9.140625" style="15" customWidth="1"/>
    <col min="9489" max="9489" width="16.28515625" style="15" customWidth="1"/>
    <col min="9490" max="9490" width="14.5703125" style="15" customWidth="1"/>
    <col min="9491" max="9726" width="9.140625" style="15"/>
    <col min="9727" max="9727" width="2.5703125" style="15" customWidth="1"/>
    <col min="9728" max="9728" width="5.28515625" style="15" customWidth="1"/>
    <col min="9729" max="9729" width="14.42578125" style="15" bestFit="1" customWidth="1"/>
    <col min="9730" max="9730" width="8.42578125" style="15" bestFit="1" customWidth="1"/>
    <col min="9731" max="9731" width="35.140625" style="15" customWidth="1"/>
    <col min="9732" max="9734" width="9.140625" style="15" customWidth="1"/>
    <col min="9735" max="9735" width="11.42578125" style="15" customWidth="1"/>
    <col min="9736" max="9738" width="9.140625" style="15" customWidth="1"/>
    <col min="9739" max="9739" width="6.5703125" style="15" customWidth="1"/>
    <col min="9740" max="9744" width="9.140625" style="15" customWidth="1"/>
    <col min="9745" max="9745" width="16.28515625" style="15" customWidth="1"/>
    <col min="9746" max="9746" width="14.5703125" style="15" customWidth="1"/>
    <col min="9747" max="9982" width="9.140625" style="15"/>
    <col min="9983" max="9983" width="2.5703125" style="15" customWidth="1"/>
    <col min="9984" max="9984" width="5.28515625" style="15" customWidth="1"/>
    <col min="9985" max="9985" width="14.42578125" style="15" bestFit="1" customWidth="1"/>
    <col min="9986" max="9986" width="8.42578125" style="15" bestFit="1" customWidth="1"/>
    <col min="9987" max="9987" width="35.140625" style="15" customWidth="1"/>
    <col min="9988" max="9990" width="9.140625" style="15" customWidth="1"/>
    <col min="9991" max="9991" width="11.42578125" style="15" customWidth="1"/>
    <col min="9992" max="9994" width="9.140625" style="15" customWidth="1"/>
    <col min="9995" max="9995" width="6.5703125" style="15" customWidth="1"/>
    <col min="9996" max="10000" width="9.140625" style="15" customWidth="1"/>
    <col min="10001" max="10001" width="16.28515625" style="15" customWidth="1"/>
    <col min="10002" max="10002" width="14.5703125" style="15" customWidth="1"/>
    <col min="10003" max="10238" width="9.140625" style="15"/>
    <col min="10239" max="10239" width="2.5703125" style="15" customWidth="1"/>
    <col min="10240" max="10240" width="5.28515625" style="15" customWidth="1"/>
    <col min="10241" max="10241" width="14.42578125" style="15" bestFit="1" customWidth="1"/>
    <col min="10242" max="10242" width="8.42578125" style="15" bestFit="1" customWidth="1"/>
    <col min="10243" max="10243" width="35.140625" style="15" customWidth="1"/>
    <col min="10244" max="10246" width="9.140625" style="15" customWidth="1"/>
    <col min="10247" max="10247" width="11.42578125" style="15" customWidth="1"/>
    <col min="10248" max="10250" width="9.140625" style="15" customWidth="1"/>
    <col min="10251" max="10251" width="6.5703125" style="15" customWidth="1"/>
    <col min="10252" max="10256" width="9.140625" style="15" customWidth="1"/>
    <col min="10257" max="10257" width="16.28515625" style="15" customWidth="1"/>
    <col min="10258" max="10258" width="14.5703125" style="15" customWidth="1"/>
    <col min="10259" max="10494" width="9.140625" style="15"/>
    <col min="10495" max="10495" width="2.5703125" style="15" customWidth="1"/>
    <col min="10496" max="10496" width="5.28515625" style="15" customWidth="1"/>
    <col min="10497" max="10497" width="14.42578125" style="15" bestFit="1" customWidth="1"/>
    <col min="10498" max="10498" width="8.42578125" style="15" bestFit="1" customWidth="1"/>
    <col min="10499" max="10499" width="35.140625" style="15" customWidth="1"/>
    <col min="10500" max="10502" width="9.140625" style="15" customWidth="1"/>
    <col min="10503" max="10503" width="11.42578125" style="15" customWidth="1"/>
    <col min="10504" max="10506" width="9.140625" style="15" customWidth="1"/>
    <col min="10507" max="10507" width="6.5703125" style="15" customWidth="1"/>
    <col min="10508" max="10512" width="9.140625" style="15" customWidth="1"/>
    <col min="10513" max="10513" width="16.28515625" style="15" customWidth="1"/>
    <col min="10514" max="10514" width="14.5703125" style="15" customWidth="1"/>
    <col min="10515" max="10750" width="9.140625" style="15"/>
    <col min="10751" max="10751" width="2.5703125" style="15" customWidth="1"/>
    <col min="10752" max="10752" width="5.28515625" style="15" customWidth="1"/>
    <col min="10753" max="10753" width="14.42578125" style="15" bestFit="1" customWidth="1"/>
    <col min="10754" max="10754" width="8.42578125" style="15" bestFit="1" customWidth="1"/>
    <col min="10755" max="10755" width="35.140625" style="15" customWidth="1"/>
    <col min="10756" max="10758" width="9.140625" style="15" customWidth="1"/>
    <col min="10759" max="10759" width="11.42578125" style="15" customWidth="1"/>
    <col min="10760" max="10762" width="9.140625" style="15" customWidth="1"/>
    <col min="10763" max="10763" width="6.5703125" style="15" customWidth="1"/>
    <col min="10764" max="10768" width="9.140625" style="15" customWidth="1"/>
    <col min="10769" max="10769" width="16.28515625" style="15" customWidth="1"/>
    <col min="10770" max="10770" width="14.5703125" style="15" customWidth="1"/>
    <col min="10771" max="11006" width="9.140625" style="15"/>
    <col min="11007" max="11007" width="2.5703125" style="15" customWidth="1"/>
    <col min="11008" max="11008" width="5.28515625" style="15" customWidth="1"/>
    <col min="11009" max="11009" width="14.42578125" style="15" bestFit="1" customWidth="1"/>
    <col min="11010" max="11010" width="8.42578125" style="15" bestFit="1" customWidth="1"/>
    <col min="11011" max="11011" width="35.140625" style="15" customWidth="1"/>
    <col min="11012" max="11014" width="9.140625" style="15" customWidth="1"/>
    <col min="11015" max="11015" width="11.42578125" style="15" customWidth="1"/>
    <col min="11016" max="11018" width="9.140625" style="15" customWidth="1"/>
    <col min="11019" max="11019" width="6.5703125" style="15" customWidth="1"/>
    <col min="11020" max="11024" width="9.140625" style="15" customWidth="1"/>
    <col min="11025" max="11025" width="16.28515625" style="15" customWidth="1"/>
    <col min="11026" max="11026" width="14.5703125" style="15" customWidth="1"/>
    <col min="11027" max="11262" width="9.140625" style="15"/>
    <col min="11263" max="11263" width="2.5703125" style="15" customWidth="1"/>
    <col min="11264" max="11264" width="5.28515625" style="15" customWidth="1"/>
    <col min="11265" max="11265" width="14.42578125" style="15" bestFit="1" customWidth="1"/>
    <col min="11266" max="11266" width="8.42578125" style="15" bestFit="1" customWidth="1"/>
    <col min="11267" max="11267" width="35.140625" style="15" customWidth="1"/>
    <col min="11268" max="11270" width="9.140625" style="15" customWidth="1"/>
    <col min="11271" max="11271" width="11.42578125" style="15" customWidth="1"/>
    <col min="11272" max="11274" width="9.140625" style="15" customWidth="1"/>
    <col min="11275" max="11275" width="6.5703125" style="15" customWidth="1"/>
    <col min="11276" max="11280" width="9.140625" style="15" customWidth="1"/>
    <col min="11281" max="11281" width="16.28515625" style="15" customWidth="1"/>
    <col min="11282" max="11282" width="14.5703125" style="15" customWidth="1"/>
    <col min="11283" max="11518" width="9.140625" style="15"/>
    <col min="11519" max="11519" width="2.5703125" style="15" customWidth="1"/>
    <col min="11520" max="11520" width="5.28515625" style="15" customWidth="1"/>
    <col min="11521" max="11521" width="14.42578125" style="15" bestFit="1" customWidth="1"/>
    <col min="11522" max="11522" width="8.42578125" style="15" bestFit="1" customWidth="1"/>
    <col min="11523" max="11523" width="35.140625" style="15" customWidth="1"/>
    <col min="11524" max="11526" width="9.140625" style="15" customWidth="1"/>
    <col min="11527" max="11527" width="11.42578125" style="15" customWidth="1"/>
    <col min="11528" max="11530" width="9.140625" style="15" customWidth="1"/>
    <col min="11531" max="11531" width="6.5703125" style="15" customWidth="1"/>
    <col min="11532" max="11536" width="9.140625" style="15" customWidth="1"/>
    <col min="11537" max="11537" width="16.28515625" style="15" customWidth="1"/>
    <col min="11538" max="11538" width="14.5703125" style="15" customWidth="1"/>
    <col min="11539" max="11774" width="9.140625" style="15"/>
    <col min="11775" max="11775" width="2.5703125" style="15" customWidth="1"/>
    <col min="11776" max="11776" width="5.28515625" style="15" customWidth="1"/>
    <col min="11777" max="11777" width="14.42578125" style="15" bestFit="1" customWidth="1"/>
    <col min="11778" max="11778" width="8.42578125" style="15" bestFit="1" customWidth="1"/>
    <col min="11779" max="11779" width="35.140625" style="15" customWidth="1"/>
    <col min="11780" max="11782" width="9.140625" style="15" customWidth="1"/>
    <col min="11783" max="11783" width="11.42578125" style="15" customWidth="1"/>
    <col min="11784" max="11786" width="9.140625" style="15" customWidth="1"/>
    <col min="11787" max="11787" width="6.5703125" style="15" customWidth="1"/>
    <col min="11788" max="11792" width="9.140625" style="15" customWidth="1"/>
    <col min="11793" max="11793" width="16.28515625" style="15" customWidth="1"/>
    <col min="11794" max="11794" width="14.5703125" style="15" customWidth="1"/>
    <col min="11795" max="12030" width="9.140625" style="15"/>
    <col min="12031" max="12031" width="2.5703125" style="15" customWidth="1"/>
    <col min="12032" max="12032" width="5.28515625" style="15" customWidth="1"/>
    <col min="12033" max="12033" width="14.42578125" style="15" bestFit="1" customWidth="1"/>
    <col min="12034" max="12034" width="8.42578125" style="15" bestFit="1" customWidth="1"/>
    <col min="12035" max="12035" width="35.140625" style="15" customWidth="1"/>
    <col min="12036" max="12038" width="9.140625" style="15" customWidth="1"/>
    <col min="12039" max="12039" width="11.42578125" style="15" customWidth="1"/>
    <col min="12040" max="12042" width="9.140625" style="15" customWidth="1"/>
    <col min="12043" max="12043" width="6.5703125" style="15" customWidth="1"/>
    <col min="12044" max="12048" width="9.140625" style="15" customWidth="1"/>
    <col min="12049" max="12049" width="16.28515625" style="15" customWidth="1"/>
    <col min="12050" max="12050" width="14.5703125" style="15" customWidth="1"/>
    <col min="12051" max="12286" width="9.140625" style="15"/>
    <col min="12287" max="12287" width="2.5703125" style="15" customWidth="1"/>
    <col min="12288" max="12288" width="5.28515625" style="15" customWidth="1"/>
    <col min="12289" max="12289" width="14.42578125" style="15" bestFit="1" customWidth="1"/>
    <col min="12290" max="12290" width="8.42578125" style="15" bestFit="1" customWidth="1"/>
    <col min="12291" max="12291" width="35.140625" style="15" customWidth="1"/>
    <col min="12292" max="12294" width="9.140625" style="15" customWidth="1"/>
    <col min="12295" max="12295" width="11.42578125" style="15" customWidth="1"/>
    <col min="12296" max="12298" width="9.140625" style="15" customWidth="1"/>
    <col min="12299" max="12299" width="6.5703125" style="15" customWidth="1"/>
    <col min="12300" max="12304" width="9.140625" style="15" customWidth="1"/>
    <col min="12305" max="12305" width="16.28515625" style="15" customWidth="1"/>
    <col min="12306" max="12306" width="14.5703125" style="15" customWidth="1"/>
    <col min="12307" max="12542" width="9.140625" style="15"/>
    <col min="12543" max="12543" width="2.5703125" style="15" customWidth="1"/>
    <col min="12544" max="12544" width="5.28515625" style="15" customWidth="1"/>
    <col min="12545" max="12545" width="14.42578125" style="15" bestFit="1" customWidth="1"/>
    <col min="12546" max="12546" width="8.42578125" style="15" bestFit="1" customWidth="1"/>
    <col min="12547" max="12547" width="35.140625" style="15" customWidth="1"/>
    <col min="12548" max="12550" width="9.140625" style="15" customWidth="1"/>
    <col min="12551" max="12551" width="11.42578125" style="15" customWidth="1"/>
    <col min="12552" max="12554" width="9.140625" style="15" customWidth="1"/>
    <col min="12555" max="12555" width="6.5703125" style="15" customWidth="1"/>
    <col min="12556" max="12560" width="9.140625" style="15" customWidth="1"/>
    <col min="12561" max="12561" width="16.28515625" style="15" customWidth="1"/>
    <col min="12562" max="12562" width="14.5703125" style="15" customWidth="1"/>
    <col min="12563" max="12798" width="9.140625" style="15"/>
    <col min="12799" max="12799" width="2.5703125" style="15" customWidth="1"/>
    <col min="12800" max="12800" width="5.28515625" style="15" customWidth="1"/>
    <col min="12801" max="12801" width="14.42578125" style="15" bestFit="1" customWidth="1"/>
    <col min="12802" max="12802" width="8.42578125" style="15" bestFit="1" customWidth="1"/>
    <col min="12803" max="12803" width="35.140625" style="15" customWidth="1"/>
    <col min="12804" max="12806" width="9.140625" style="15" customWidth="1"/>
    <col min="12807" max="12807" width="11.42578125" style="15" customWidth="1"/>
    <col min="12808" max="12810" width="9.140625" style="15" customWidth="1"/>
    <col min="12811" max="12811" width="6.5703125" style="15" customWidth="1"/>
    <col min="12812" max="12816" width="9.140625" style="15" customWidth="1"/>
    <col min="12817" max="12817" width="16.28515625" style="15" customWidth="1"/>
    <col min="12818" max="12818" width="14.5703125" style="15" customWidth="1"/>
    <col min="12819" max="13054" width="9.140625" style="15"/>
    <col min="13055" max="13055" width="2.5703125" style="15" customWidth="1"/>
    <col min="13056" max="13056" width="5.28515625" style="15" customWidth="1"/>
    <col min="13057" max="13057" width="14.42578125" style="15" bestFit="1" customWidth="1"/>
    <col min="13058" max="13058" width="8.42578125" style="15" bestFit="1" customWidth="1"/>
    <col min="13059" max="13059" width="35.140625" style="15" customWidth="1"/>
    <col min="13060" max="13062" width="9.140625" style="15" customWidth="1"/>
    <col min="13063" max="13063" width="11.42578125" style="15" customWidth="1"/>
    <col min="13064" max="13066" width="9.140625" style="15" customWidth="1"/>
    <col min="13067" max="13067" width="6.5703125" style="15" customWidth="1"/>
    <col min="13068" max="13072" width="9.140625" style="15" customWidth="1"/>
    <col min="13073" max="13073" width="16.28515625" style="15" customWidth="1"/>
    <col min="13074" max="13074" width="14.5703125" style="15" customWidth="1"/>
    <col min="13075" max="13310" width="9.140625" style="15"/>
    <col min="13311" max="13311" width="2.5703125" style="15" customWidth="1"/>
    <col min="13312" max="13312" width="5.28515625" style="15" customWidth="1"/>
    <col min="13313" max="13313" width="14.42578125" style="15" bestFit="1" customWidth="1"/>
    <col min="13314" max="13314" width="8.42578125" style="15" bestFit="1" customWidth="1"/>
    <col min="13315" max="13315" width="35.140625" style="15" customWidth="1"/>
    <col min="13316" max="13318" width="9.140625" style="15" customWidth="1"/>
    <col min="13319" max="13319" width="11.42578125" style="15" customWidth="1"/>
    <col min="13320" max="13322" width="9.140625" style="15" customWidth="1"/>
    <col min="13323" max="13323" width="6.5703125" style="15" customWidth="1"/>
    <col min="13324" max="13328" width="9.140625" style="15" customWidth="1"/>
    <col min="13329" max="13329" width="16.28515625" style="15" customWidth="1"/>
    <col min="13330" max="13330" width="14.5703125" style="15" customWidth="1"/>
    <col min="13331" max="13566" width="9.140625" style="15"/>
    <col min="13567" max="13567" width="2.5703125" style="15" customWidth="1"/>
    <col min="13568" max="13568" width="5.28515625" style="15" customWidth="1"/>
    <col min="13569" max="13569" width="14.42578125" style="15" bestFit="1" customWidth="1"/>
    <col min="13570" max="13570" width="8.42578125" style="15" bestFit="1" customWidth="1"/>
    <col min="13571" max="13571" width="35.140625" style="15" customWidth="1"/>
    <col min="13572" max="13574" width="9.140625" style="15" customWidth="1"/>
    <col min="13575" max="13575" width="11.42578125" style="15" customWidth="1"/>
    <col min="13576" max="13578" width="9.140625" style="15" customWidth="1"/>
    <col min="13579" max="13579" width="6.5703125" style="15" customWidth="1"/>
    <col min="13580" max="13584" width="9.140625" style="15" customWidth="1"/>
    <col min="13585" max="13585" width="16.28515625" style="15" customWidth="1"/>
    <col min="13586" max="13586" width="14.5703125" style="15" customWidth="1"/>
    <col min="13587" max="13822" width="9.140625" style="15"/>
    <col min="13823" max="13823" width="2.5703125" style="15" customWidth="1"/>
    <col min="13824" max="13824" width="5.28515625" style="15" customWidth="1"/>
    <col min="13825" max="13825" width="14.42578125" style="15" bestFit="1" customWidth="1"/>
    <col min="13826" max="13826" width="8.42578125" style="15" bestFit="1" customWidth="1"/>
    <col min="13827" max="13827" width="35.140625" style="15" customWidth="1"/>
    <col min="13828" max="13830" width="9.140625" style="15" customWidth="1"/>
    <col min="13831" max="13831" width="11.42578125" style="15" customWidth="1"/>
    <col min="13832" max="13834" width="9.140625" style="15" customWidth="1"/>
    <col min="13835" max="13835" width="6.5703125" style="15" customWidth="1"/>
    <col min="13836" max="13840" width="9.140625" style="15" customWidth="1"/>
    <col min="13841" max="13841" width="16.28515625" style="15" customWidth="1"/>
    <col min="13842" max="13842" width="14.5703125" style="15" customWidth="1"/>
    <col min="13843" max="14078" width="9.140625" style="15"/>
    <col min="14079" max="14079" width="2.5703125" style="15" customWidth="1"/>
    <col min="14080" max="14080" width="5.28515625" style="15" customWidth="1"/>
    <col min="14081" max="14081" width="14.42578125" style="15" bestFit="1" customWidth="1"/>
    <col min="14082" max="14082" width="8.42578125" style="15" bestFit="1" customWidth="1"/>
    <col min="14083" max="14083" width="35.140625" style="15" customWidth="1"/>
    <col min="14084" max="14086" width="9.140625" style="15" customWidth="1"/>
    <col min="14087" max="14087" width="11.42578125" style="15" customWidth="1"/>
    <col min="14088" max="14090" width="9.140625" style="15" customWidth="1"/>
    <col min="14091" max="14091" width="6.5703125" style="15" customWidth="1"/>
    <col min="14092" max="14096" width="9.140625" style="15" customWidth="1"/>
    <col min="14097" max="14097" width="16.28515625" style="15" customWidth="1"/>
    <col min="14098" max="14098" width="14.5703125" style="15" customWidth="1"/>
    <col min="14099" max="14334" width="9.140625" style="15"/>
    <col min="14335" max="14335" width="2.5703125" style="15" customWidth="1"/>
    <col min="14336" max="14336" width="5.28515625" style="15" customWidth="1"/>
    <col min="14337" max="14337" width="14.42578125" style="15" bestFit="1" customWidth="1"/>
    <col min="14338" max="14338" width="8.42578125" style="15" bestFit="1" customWidth="1"/>
    <col min="14339" max="14339" width="35.140625" style="15" customWidth="1"/>
    <col min="14340" max="14342" width="9.140625" style="15" customWidth="1"/>
    <col min="14343" max="14343" width="11.42578125" style="15" customWidth="1"/>
    <col min="14344" max="14346" width="9.140625" style="15" customWidth="1"/>
    <col min="14347" max="14347" width="6.5703125" style="15" customWidth="1"/>
    <col min="14348" max="14352" width="9.140625" style="15" customWidth="1"/>
    <col min="14353" max="14353" width="16.28515625" style="15" customWidth="1"/>
    <col min="14354" max="14354" width="14.5703125" style="15" customWidth="1"/>
    <col min="14355" max="14590" width="9.140625" style="15"/>
    <col min="14591" max="14591" width="2.5703125" style="15" customWidth="1"/>
    <col min="14592" max="14592" width="5.28515625" style="15" customWidth="1"/>
    <col min="14593" max="14593" width="14.42578125" style="15" bestFit="1" customWidth="1"/>
    <col min="14594" max="14594" width="8.42578125" style="15" bestFit="1" customWidth="1"/>
    <col min="14595" max="14595" width="35.140625" style="15" customWidth="1"/>
    <col min="14596" max="14598" width="9.140625" style="15" customWidth="1"/>
    <col min="14599" max="14599" width="11.42578125" style="15" customWidth="1"/>
    <col min="14600" max="14602" width="9.140625" style="15" customWidth="1"/>
    <col min="14603" max="14603" width="6.5703125" style="15" customWidth="1"/>
    <col min="14604" max="14608" width="9.140625" style="15" customWidth="1"/>
    <col min="14609" max="14609" width="16.28515625" style="15" customWidth="1"/>
    <col min="14610" max="14610" width="14.5703125" style="15" customWidth="1"/>
    <col min="14611" max="14846" width="9.140625" style="15"/>
    <col min="14847" max="14847" width="2.5703125" style="15" customWidth="1"/>
    <col min="14848" max="14848" width="5.28515625" style="15" customWidth="1"/>
    <col min="14849" max="14849" width="14.42578125" style="15" bestFit="1" customWidth="1"/>
    <col min="14850" max="14850" width="8.42578125" style="15" bestFit="1" customWidth="1"/>
    <col min="14851" max="14851" width="35.140625" style="15" customWidth="1"/>
    <col min="14852" max="14854" width="9.140625" style="15" customWidth="1"/>
    <col min="14855" max="14855" width="11.42578125" style="15" customWidth="1"/>
    <col min="14856" max="14858" width="9.140625" style="15" customWidth="1"/>
    <col min="14859" max="14859" width="6.5703125" style="15" customWidth="1"/>
    <col min="14860" max="14864" width="9.140625" style="15" customWidth="1"/>
    <col min="14865" max="14865" width="16.28515625" style="15" customWidth="1"/>
    <col min="14866" max="14866" width="14.5703125" style="15" customWidth="1"/>
    <col min="14867" max="15102" width="9.140625" style="15"/>
    <col min="15103" max="15103" width="2.5703125" style="15" customWidth="1"/>
    <col min="15104" max="15104" width="5.28515625" style="15" customWidth="1"/>
    <col min="15105" max="15105" width="14.42578125" style="15" bestFit="1" customWidth="1"/>
    <col min="15106" max="15106" width="8.42578125" style="15" bestFit="1" customWidth="1"/>
    <col min="15107" max="15107" width="35.140625" style="15" customWidth="1"/>
    <col min="15108" max="15110" width="9.140625" style="15" customWidth="1"/>
    <col min="15111" max="15111" width="11.42578125" style="15" customWidth="1"/>
    <col min="15112" max="15114" width="9.140625" style="15" customWidth="1"/>
    <col min="15115" max="15115" width="6.5703125" style="15" customWidth="1"/>
    <col min="15116" max="15120" width="9.140625" style="15" customWidth="1"/>
    <col min="15121" max="15121" width="16.28515625" style="15" customWidth="1"/>
    <col min="15122" max="15122" width="14.5703125" style="15" customWidth="1"/>
    <col min="15123" max="15358" width="9.140625" style="15"/>
    <col min="15359" max="15359" width="2.5703125" style="15" customWidth="1"/>
    <col min="15360" max="15360" width="5.28515625" style="15" customWidth="1"/>
    <col min="15361" max="15361" width="14.42578125" style="15" bestFit="1" customWidth="1"/>
    <col min="15362" max="15362" width="8.42578125" style="15" bestFit="1" customWidth="1"/>
    <col min="15363" max="15363" width="35.140625" style="15" customWidth="1"/>
    <col min="15364" max="15366" width="9.140625" style="15" customWidth="1"/>
    <col min="15367" max="15367" width="11.42578125" style="15" customWidth="1"/>
    <col min="15368" max="15370" width="9.140625" style="15" customWidth="1"/>
    <col min="15371" max="15371" width="6.5703125" style="15" customWidth="1"/>
    <col min="15372" max="15376" width="9.140625" style="15" customWidth="1"/>
    <col min="15377" max="15377" width="16.28515625" style="15" customWidth="1"/>
    <col min="15378" max="15378" width="14.5703125" style="15" customWidth="1"/>
    <col min="15379" max="15614" width="9.140625" style="15"/>
    <col min="15615" max="15615" width="2.5703125" style="15" customWidth="1"/>
    <col min="15616" max="15616" width="5.28515625" style="15" customWidth="1"/>
    <col min="15617" max="15617" width="14.42578125" style="15" bestFit="1" customWidth="1"/>
    <col min="15618" max="15618" width="8.42578125" style="15" bestFit="1" customWidth="1"/>
    <col min="15619" max="15619" width="35.140625" style="15" customWidth="1"/>
    <col min="15620" max="15622" width="9.140625" style="15" customWidth="1"/>
    <col min="15623" max="15623" width="11.42578125" style="15" customWidth="1"/>
    <col min="15624" max="15626" width="9.140625" style="15" customWidth="1"/>
    <col min="15627" max="15627" width="6.5703125" style="15" customWidth="1"/>
    <col min="15628" max="15632" width="9.140625" style="15" customWidth="1"/>
    <col min="15633" max="15633" width="16.28515625" style="15" customWidth="1"/>
    <col min="15634" max="15634" width="14.5703125" style="15" customWidth="1"/>
    <col min="15635" max="15870" width="9.140625" style="15"/>
    <col min="15871" max="15871" width="2.5703125" style="15" customWidth="1"/>
    <col min="15872" max="15872" width="5.28515625" style="15" customWidth="1"/>
    <col min="15873" max="15873" width="14.42578125" style="15" bestFit="1" customWidth="1"/>
    <col min="15874" max="15874" width="8.42578125" style="15" bestFit="1" customWidth="1"/>
    <col min="15875" max="15875" width="35.140625" style="15" customWidth="1"/>
    <col min="15876" max="15878" width="9.140625" style="15" customWidth="1"/>
    <col min="15879" max="15879" width="11.42578125" style="15" customWidth="1"/>
    <col min="15880" max="15882" width="9.140625" style="15" customWidth="1"/>
    <col min="15883" max="15883" width="6.5703125" style="15" customWidth="1"/>
    <col min="15884" max="15888" width="9.140625" style="15" customWidth="1"/>
    <col min="15889" max="15889" width="16.28515625" style="15" customWidth="1"/>
    <col min="15890" max="15890" width="14.5703125" style="15" customWidth="1"/>
    <col min="15891" max="16126" width="9.140625" style="15"/>
    <col min="16127" max="16127" width="2.5703125" style="15" customWidth="1"/>
    <col min="16128" max="16128" width="5.28515625" style="15" customWidth="1"/>
    <col min="16129" max="16129" width="14.42578125" style="15" bestFit="1" customWidth="1"/>
    <col min="16130" max="16130" width="8.42578125" style="15" bestFit="1" customWidth="1"/>
    <col min="16131" max="16131" width="35.140625" style="15" customWidth="1"/>
    <col min="16132" max="16134" width="9.140625" style="15" customWidth="1"/>
    <col min="16135" max="16135" width="11.42578125" style="15" customWidth="1"/>
    <col min="16136" max="16138" width="9.140625" style="15" customWidth="1"/>
    <col min="16139" max="16139" width="6.5703125" style="15" customWidth="1"/>
    <col min="16140" max="16144" width="9.140625" style="15" customWidth="1"/>
    <col min="16145" max="16145" width="16.28515625" style="15" customWidth="1"/>
    <col min="16146" max="16146" width="14.5703125" style="15" customWidth="1"/>
    <col min="16147" max="16384" width="9.140625" style="15"/>
  </cols>
  <sheetData>
    <row r="1" spans="3:19" ht="24.75" customHeight="1" x14ac:dyDescent="0.25">
      <c r="C1" s="192" t="s">
        <v>7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3:19" ht="24.75" customHeight="1" x14ac:dyDescent="0.25">
      <c r="C2" s="193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3:19" ht="19.5" x14ac:dyDescent="0.25">
      <c r="C3" s="194" t="s">
        <v>99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3:19" ht="12.75" customHeight="1" x14ac:dyDescent="0.25">
      <c r="C4" s="195" t="s">
        <v>9</v>
      </c>
      <c r="D4" s="197" t="s">
        <v>10</v>
      </c>
      <c r="E4" s="195" t="s">
        <v>11</v>
      </c>
      <c r="F4" s="199" t="s">
        <v>12</v>
      </c>
      <c r="G4" s="199" t="s">
        <v>13</v>
      </c>
      <c r="H4" s="16" t="s">
        <v>14</v>
      </c>
      <c r="I4" s="17"/>
      <c r="J4" s="18"/>
      <c r="K4" s="197" t="s">
        <v>15</v>
      </c>
      <c r="L4" s="19"/>
      <c r="M4" s="197" t="s">
        <v>17</v>
      </c>
      <c r="N4" s="19" t="s">
        <v>93</v>
      </c>
      <c r="O4" s="90" t="s">
        <v>94</v>
      </c>
      <c r="P4" s="197" t="s">
        <v>16</v>
      </c>
      <c r="Q4" s="197" t="s">
        <v>17</v>
      </c>
      <c r="R4" s="142"/>
      <c r="S4" s="197" t="s">
        <v>100</v>
      </c>
    </row>
    <row r="5" spans="3:19" ht="12.75" customHeight="1" x14ac:dyDescent="0.25">
      <c r="C5" s="196"/>
      <c r="D5" s="198"/>
      <c r="E5" s="196"/>
      <c r="F5" s="200"/>
      <c r="G5" s="200"/>
      <c r="H5" s="79" t="s">
        <v>19</v>
      </c>
      <c r="I5" s="80"/>
      <c r="J5" s="81"/>
      <c r="K5" s="198"/>
      <c r="L5" s="82"/>
      <c r="M5" s="198"/>
      <c r="N5" s="82" t="s">
        <v>97</v>
      </c>
      <c r="O5" s="91" t="s">
        <v>98</v>
      </c>
      <c r="P5" s="198"/>
      <c r="Q5" s="198"/>
      <c r="R5" s="143"/>
      <c r="S5" s="204"/>
    </row>
    <row r="6" spans="3:19" ht="24.95" customHeight="1" x14ac:dyDescent="0.2">
      <c r="C6" s="20">
        <v>1</v>
      </c>
      <c r="D6" s="84" t="s">
        <v>101</v>
      </c>
      <c r="E6" s="85">
        <v>33215</v>
      </c>
      <c r="F6" s="84" t="s">
        <v>102</v>
      </c>
      <c r="G6" s="23"/>
      <c r="H6" s="24"/>
      <c r="I6" s="24"/>
      <c r="J6" s="25"/>
      <c r="K6" s="26"/>
      <c r="L6" s="27"/>
      <c r="M6" s="28"/>
      <c r="N6" s="24"/>
      <c r="O6" s="24"/>
      <c r="P6" s="85">
        <v>39</v>
      </c>
      <c r="Q6" s="85">
        <v>3.96</v>
      </c>
      <c r="R6" s="172">
        <f>+IF(S6="Studying",5,IF(S6="Complete",1,IF(S6="Incomplete",2,IF(Np="Left",3,IF(S6="Dropped",4,"Error")))))</f>
        <v>1</v>
      </c>
      <c r="S6" s="182" t="s">
        <v>20</v>
      </c>
    </row>
    <row r="7" spans="3:19" ht="24.95" customHeight="1" x14ac:dyDescent="0.2">
      <c r="C7" s="20">
        <f t="shared" ref="C7:C18" si="0">C6+1</f>
        <v>2</v>
      </c>
      <c r="D7" s="84" t="s">
        <v>103</v>
      </c>
      <c r="E7" s="85">
        <v>33041</v>
      </c>
      <c r="F7" s="84" t="s">
        <v>104</v>
      </c>
      <c r="G7" s="23"/>
      <c r="H7" s="24"/>
      <c r="I7" s="24"/>
      <c r="J7" s="25"/>
      <c r="K7" s="26"/>
      <c r="L7" s="27"/>
      <c r="M7" s="28"/>
      <c r="N7" s="24"/>
      <c r="O7" s="24"/>
      <c r="P7" s="85">
        <v>39</v>
      </c>
      <c r="Q7" s="85">
        <v>3.78</v>
      </c>
      <c r="R7" s="172">
        <f>+IF(S7="Studying",5,IF(S7="Complete",1,IF(S7="Incomplete",2,IF(Np="Left",3,IF(S7="Dropped",4,"Error")))))</f>
        <v>1</v>
      </c>
      <c r="S7" s="182" t="s">
        <v>20</v>
      </c>
    </row>
    <row r="8" spans="3:19" ht="24.95" customHeight="1" x14ac:dyDescent="0.2">
      <c r="C8" s="20">
        <f t="shared" si="0"/>
        <v>3</v>
      </c>
      <c r="D8" s="84" t="s">
        <v>105</v>
      </c>
      <c r="E8" s="85">
        <v>33219</v>
      </c>
      <c r="F8" s="84" t="s">
        <v>106</v>
      </c>
      <c r="G8" s="23"/>
      <c r="H8" s="24"/>
      <c r="I8" s="24"/>
      <c r="J8" s="25"/>
      <c r="K8" s="26"/>
      <c r="L8" s="27"/>
      <c r="M8" s="28"/>
      <c r="N8" s="24"/>
      <c r="O8" s="24"/>
      <c r="P8" s="85">
        <v>39</v>
      </c>
      <c r="Q8" s="85">
        <v>3.74</v>
      </c>
      <c r="R8" s="172">
        <f>+IF(S8="Studying",5,IF(S8="Complete",1,IF(S8="Incomplete",2,IF(Np="Left",3,IF(S8="Dropped",4,"Error")))))</f>
        <v>1</v>
      </c>
      <c r="S8" s="182" t="s">
        <v>20</v>
      </c>
    </row>
    <row r="9" spans="3:19" ht="24.95" customHeight="1" x14ac:dyDescent="0.2">
      <c r="C9" s="20">
        <f t="shared" si="0"/>
        <v>4</v>
      </c>
      <c r="D9" s="84" t="s">
        <v>107</v>
      </c>
      <c r="E9" s="85">
        <v>33218</v>
      </c>
      <c r="F9" s="84" t="s">
        <v>108</v>
      </c>
      <c r="G9" s="23"/>
      <c r="H9" s="24"/>
      <c r="I9" s="24"/>
      <c r="J9" s="25"/>
      <c r="K9" s="26"/>
      <c r="L9" s="27"/>
      <c r="M9" s="28"/>
      <c r="N9" s="24"/>
      <c r="O9" s="24"/>
      <c r="P9" s="85">
        <v>39</v>
      </c>
      <c r="Q9" s="85">
        <v>3.73</v>
      </c>
      <c r="R9" s="172">
        <f>+IF(S9="Studying",5,IF(S9="Complete",1,IF(S9="Incomplete",2,IF(Np="Left",3,IF(S9="Dropped",4,"Error")))))</f>
        <v>1</v>
      </c>
      <c r="S9" s="182" t="s">
        <v>20</v>
      </c>
    </row>
    <row r="10" spans="3:19" ht="24.95" customHeight="1" x14ac:dyDescent="0.2">
      <c r="C10" s="20">
        <f t="shared" si="0"/>
        <v>5</v>
      </c>
      <c r="D10" s="84" t="s">
        <v>109</v>
      </c>
      <c r="E10" s="85">
        <v>33246</v>
      </c>
      <c r="F10" s="84" t="s">
        <v>110</v>
      </c>
      <c r="G10" s="31"/>
      <c r="H10" s="32"/>
      <c r="I10" s="33"/>
      <c r="J10" s="25"/>
      <c r="K10" s="26"/>
      <c r="L10" s="27"/>
      <c r="M10" s="28"/>
      <c r="N10" s="24"/>
      <c r="O10" s="24"/>
      <c r="P10" s="85">
        <v>39</v>
      </c>
      <c r="Q10" s="101">
        <v>3.6</v>
      </c>
      <c r="R10" s="172">
        <f>+IF(S10="Studying",5,IF(S10="Complete",1,IF(S10="Incomplete",2,IF(Np="Left",3,IF(S10="Dropped",4,"Error")))))</f>
        <v>1</v>
      </c>
      <c r="S10" s="182" t="s">
        <v>20</v>
      </c>
    </row>
    <row r="11" spans="3:19" ht="24.95" customHeight="1" x14ac:dyDescent="0.2">
      <c r="C11" s="20">
        <f t="shared" si="0"/>
        <v>6</v>
      </c>
      <c r="D11" s="84" t="s">
        <v>111</v>
      </c>
      <c r="E11" s="85">
        <v>33232</v>
      </c>
      <c r="F11" s="84" t="s">
        <v>112</v>
      </c>
      <c r="G11" s="31"/>
      <c r="H11" s="32"/>
      <c r="I11" s="33"/>
      <c r="J11" s="25"/>
      <c r="K11" s="26"/>
      <c r="L11" s="27"/>
      <c r="M11" s="28"/>
      <c r="N11" s="24"/>
      <c r="O11" s="24"/>
      <c r="P11" s="85">
        <v>39</v>
      </c>
      <c r="Q11" s="85">
        <v>3.59</v>
      </c>
      <c r="R11" s="172">
        <f>+IF(S11="Studying",5,IF(S11="Complete",1,IF(S11="Incomplete",2,IF(Np="Left",3,IF(S11="Dropped",4,"Error")))))</f>
        <v>1</v>
      </c>
      <c r="S11" s="182" t="s">
        <v>20</v>
      </c>
    </row>
    <row r="12" spans="3:19" ht="24.95" customHeight="1" x14ac:dyDescent="0.2">
      <c r="C12" s="20">
        <f t="shared" si="0"/>
        <v>7</v>
      </c>
      <c r="D12" s="84" t="s">
        <v>113</v>
      </c>
      <c r="E12" s="85">
        <v>33231</v>
      </c>
      <c r="F12" s="84" t="s">
        <v>114</v>
      </c>
      <c r="G12" s="31"/>
      <c r="H12" s="32"/>
      <c r="I12" s="33"/>
      <c r="J12" s="25"/>
      <c r="K12" s="26"/>
      <c r="L12" s="27"/>
      <c r="M12" s="28"/>
      <c r="N12" s="24"/>
      <c r="O12" s="24"/>
      <c r="P12" s="85">
        <v>39</v>
      </c>
      <c r="Q12" s="85">
        <v>3.53</v>
      </c>
      <c r="R12" s="172">
        <f>+IF(S12="Studying",5,IF(S12="Complete",1,IF(S12="Incomplete",2,IF(Np="Left",3,IF(S12="Dropped",4,"Error")))))</f>
        <v>1</v>
      </c>
      <c r="S12" s="182" t="s">
        <v>20</v>
      </c>
    </row>
    <row r="13" spans="3:19" ht="24.95" customHeight="1" x14ac:dyDescent="0.2">
      <c r="C13" s="20">
        <f t="shared" si="0"/>
        <v>8</v>
      </c>
      <c r="D13" s="84" t="s">
        <v>115</v>
      </c>
      <c r="E13" s="85">
        <v>53641</v>
      </c>
      <c r="F13" s="84" t="s">
        <v>116</v>
      </c>
      <c r="G13" s="23"/>
      <c r="H13" s="24"/>
      <c r="I13" s="24"/>
      <c r="J13" s="25"/>
      <c r="K13" s="26"/>
      <c r="L13" s="27"/>
      <c r="M13" s="28"/>
      <c r="N13" s="24"/>
      <c r="O13" s="24"/>
      <c r="P13" s="85">
        <v>39</v>
      </c>
      <c r="Q13" s="85">
        <v>3.45</v>
      </c>
      <c r="R13" s="172">
        <f>+IF(S13="Studying",5,IF(S13="Complete",1,IF(S13="Incomplete",2,IF(Np="Left",3,IF(S13="Dropped",4,"Error")))))</f>
        <v>1</v>
      </c>
      <c r="S13" s="182" t="s">
        <v>20</v>
      </c>
    </row>
    <row r="14" spans="3:19" ht="24.95" customHeight="1" x14ac:dyDescent="0.2">
      <c r="C14" s="20">
        <f t="shared" si="0"/>
        <v>9</v>
      </c>
      <c r="D14" s="84" t="s">
        <v>117</v>
      </c>
      <c r="E14" s="85">
        <v>31315</v>
      </c>
      <c r="F14" s="84" t="s">
        <v>118</v>
      </c>
      <c r="G14" s="23"/>
      <c r="H14" s="24"/>
      <c r="I14" s="24"/>
      <c r="J14" s="25"/>
      <c r="K14" s="26"/>
      <c r="L14" s="27"/>
      <c r="M14" s="28"/>
      <c r="N14" s="24"/>
      <c r="O14" s="24"/>
      <c r="P14" s="85">
        <v>39</v>
      </c>
      <c r="Q14" s="85">
        <v>3.38</v>
      </c>
      <c r="R14" s="172">
        <f>+IF(S14="Studying",5,IF(S14="Complete",1,IF(S14="Incomplete",2,IF(Np="Left",3,IF(S14="Dropped",4,"Error")))))</f>
        <v>1</v>
      </c>
      <c r="S14" s="182" t="s">
        <v>20</v>
      </c>
    </row>
    <row r="15" spans="3:19" ht="24.95" customHeight="1" x14ac:dyDescent="0.2">
      <c r="C15" s="20">
        <f t="shared" si="0"/>
        <v>10</v>
      </c>
      <c r="D15" s="84" t="s">
        <v>119</v>
      </c>
      <c r="E15" s="85">
        <v>53496</v>
      </c>
      <c r="F15" s="84" t="s">
        <v>120</v>
      </c>
      <c r="G15" s="23"/>
      <c r="H15" s="24"/>
      <c r="I15" s="24"/>
      <c r="J15" s="25"/>
      <c r="K15" s="26"/>
      <c r="L15" s="27"/>
      <c r="M15" s="28"/>
      <c r="N15" s="24"/>
      <c r="O15" s="24"/>
      <c r="P15" s="85">
        <v>39</v>
      </c>
      <c r="Q15" s="85">
        <v>3.36</v>
      </c>
      <c r="R15" s="172">
        <f>+IF(S15="Studying",5,IF(S15="Complete",1,IF(S15="Incomplete",2,IF(Np="Left",3,IF(S15="Dropped",4,"Error")))))</f>
        <v>1</v>
      </c>
      <c r="S15" s="182" t="s">
        <v>20</v>
      </c>
    </row>
    <row r="16" spans="3:19" ht="24.95" customHeight="1" x14ac:dyDescent="0.2">
      <c r="C16" s="20">
        <f t="shared" si="0"/>
        <v>11</v>
      </c>
      <c r="D16" s="84" t="s">
        <v>121</v>
      </c>
      <c r="E16" s="85">
        <v>33038</v>
      </c>
      <c r="F16" s="84" t="s">
        <v>122</v>
      </c>
      <c r="G16" s="23"/>
      <c r="H16" s="24"/>
      <c r="I16" s="24"/>
      <c r="J16" s="25"/>
      <c r="K16" s="26"/>
      <c r="L16" s="27"/>
      <c r="M16" s="28"/>
      <c r="N16" s="24"/>
      <c r="O16" s="24"/>
      <c r="P16" s="85">
        <v>39</v>
      </c>
      <c r="Q16" s="85">
        <v>3.36</v>
      </c>
      <c r="R16" s="172">
        <f>+IF(S16="Studying",5,IF(S16="Complete",1,IF(S16="Incomplete",2,IF(Np="Left",3,IF(S16="Dropped",4,"Error")))))</f>
        <v>1</v>
      </c>
      <c r="S16" s="182" t="s">
        <v>20</v>
      </c>
    </row>
    <row r="17" spans="3:19" ht="24.95" customHeight="1" x14ac:dyDescent="0.2">
      <c r="C17" s="20">
        <f t="shared" si="0"/>
        <v>12</v>
      </c>
      <c r="D17" s="84" t="s">
        <v>123</v>
      </c>
      <c r="E17" s="85">
        <v>33239</v>
      </c>
      <c r="F17" s="84" t="s">
        <v>124</v>
      </c>
      <c r="G17" s="23"/>
      <c r="H17" s="24"/>
      <c r="I17" s="24"/>
      <c r="J17" s="25"/>
      <c r="K17" s="26"/>
      <c r="L17" s="27"/>
      <c r="M17" s="28"/>
      <c r="N17" s="24"/>
      <c r="O17" s="24"/>
      <c r="P17" s="85">
        <v>39</v>
      </c>
      <c r="Q17" s="101">
        <v>3</v>
      </c>
      <c r="R17" s="172">
        <f>+IF(S17="Studying",5,IF(S17="Complete",1,IF(S17="Incomplete",2,IF(Np="Left",3,IF(S17="Dropped",4,"Error")))))</f>
        <v>1</v>
      </c>
      <c r="S17" s="182" t="s">
        <v>20</v>
      </c>
    </row>
    <row r="18" spans="3:19" ht="24.95" customHeight="1" x14ac:dyDescent="0.2">
      <c r="C18" s="20">
        <f t="shared" si="0"/>
        <v>13</v>
      </c>
      <c r="D18" s="84" t="s">
        <v>125</v>
      </c>
      <c r="E18" s="85">
        <v>33235</v>
      </c>
      <c r="F18" s="84" t="s">
        <v>126</v>
      </c>
      <c r="G18" s="23"/>
      <c r="H18" s="24"/>
      <c r="I18" s="24"/>
      <c r="J18" s="25"/>
      <c r="K18" s="26"/>
      <c r="L18" s="27"/>
      <c r="M18" s="28"/>
      <c r="N18" s="24"/>
      <c r="O18" s="24"/>
      <c r="P18" s="85">
        <v>39</v>
      </c>
      <c r="Q18" s="85">
        <v>2.4900000000000002</v>
      </c>
      <c r="R18" s="172">
        <f>+IF(S18="Studying",5,IF(S18="Complete",1,IF(S18="Incomplete",2,IF(Np="Left",3,IF(S18="Dropped",4,"Error")))))</f>
        <v>1</v>
      </c>
      <c r="S18" s="182" t="s">
        <v>20</v>
      </c>
    </row>
    <row r="19" spans="3:19" ht="24.95" customHeight="1" x14ac:dyDescent="0.2">
      <c r="C19" s="20">
        <v>14</v>
      </c>
      <c r="D19" s="84" t="s">
        <v>127</v>
      </c>
      <c r="E19" s="85">
        <v>33034</v>
      </c>
      <c r="F19" s="84" t="s">
        <v>128</v>
      </c>
      <c r="G19" s="23"/>
      <c r="H19" s="24"/>
      <c r="I19" s="24"/>
      <c r="J19" s="25"/>
      <c r="K19" s="26"/>
      <c r="L19" s="27"/>
      <c r="M19" s="28"/>
      <c r="N19" s="24"/>
      <c r="O19" s="24"/>
      <c r="P19" s="85">
        <v>39</v>
      </c>
      <c r="Q19" s="85">
        <v>3.15</v>
      </c>
      <c r="R19" s="172">
        <f>+IF(S19="Studying",5,IF(S19="Complete",1,IF(S19="Incomplete",2,IF(Np="Left",3,IF(S19="Dropped",4,"Error")))))</f>
        <v>1</v>
      </c>
      <c r="S19" s="182" t="s">
        <v>20</v>
      </c>
    </row>
    <row r="20" spans="3:19" ht="24.95" customHeight="1" x14ac:dyDescent="0.2">
      <c r="C20" s="20">
        <v>15</v>
      </c>
      <c r="D20" s="84" t="s">
        <v>129</v>
      </c>
      <c r="E20" s="85">
        <v>33249</v>
      </c>
      <c r="F20" s="84" t="s">
        <v>130</v>
      </c>
      <c r="G20" s="23"/>
      <c r="H20" s="24"/>
      <c r="I20" s="24"/>
      <c r="J20" s="25"/>
      <c r="K20" s="26"/>
      <c r="L20" s="27"/>
      <c r="M20" s="28"/>
      <c r="N20" s="24"/>
      <c r="O20" s="24"/>
      <c r="P20" s="85">
        <v>39</v>
      </c>
      <c r="Q20" s="85">
        <v>2.92</v>
      </c>
      <c r="R20" s="172">
        <f>+IF(S20="Studying",5,IF(S20="Complete",1,IF(S20="Incomplete",2,IF(Np="Left",3,IF(S20="Dropped",4,"Error")))))</f>
        <v>1</v>
      </c>
      <c r="S20" s="182" t="s">
        <v>20</v>
      </c>
    </row>
    <row r="21" spans="3:19" ht="24.95" customHeight="1" x14ac:dyDescent="0.2">
      <c r="C21" s="20">
        <v>16</v>
      </c>
      <c r="D21" s="84" t="s">
        <v>131</v>
      </c>
      <c r="E21" s="85">
        <v>53521</v>
      </c>
      <c r="F21" s="84" t="s">
        <v>132</v>
      </c>
      <c r="G21" s="31"/>
      <c r="H21" s="32"/>
      <c r="I21" s="33"/>
      <c r="J21" s="25"/>
      <c r="K21" s="26"/>
      <c r="L21" s="27"/>
      <c r="M21" s="28"/>
      <c r="N21" s="24"/>
      <c r="O21" s="24"/>
      <c r="P21" s="85">
        <v>33</v>
      </c>
      <c r="Q21" s="85">
        <v>3.65</v>
      </c>
      <c r="R21" s="172">
        <f>+IF(S21="Studying",5,IF(S21="Complete",1,IF(S21="Incomplete",2,IF(Np="Left",3,IF(S21="Dropped",4,"Error")))))</f>
        <v>2</v>
      </c>
      <c r="S21" s="102" t="s">
        <v>21</v>
      </c>
    </row>
    <row r="22" spans="3:19" ht="24.95" customHeight="1" x14ac:dyDescent="0.2">
      <c r="C22" s="20">
        <v>17</v>
      </c>
      <c r="D22" s="84" t="s">
        <v>133</v>
      </c>
      <c r="E22" s="85">
        <v>33015</v>
      </c>
      <c r="F22" s="84" t="s">
        <v>134</v>
      </c>
      <c r="G22" s="23"/>
      <c r="H22" s="24"/>
      <c r="I22" s="24"/>
      <c r="J22" s="25"/>
      <c r="K22" s="26"/>
      <c r="L22" s="27"/>
      <c r="M22" s="28"/>
      <c r="N22" s="24"/>
      <c r="O22" s="24"/>
      <c r="P22" s="85">
        <v>33</v>
      </c>
      <c r="Q22" s="85">
        <v>3.08</v>
      </c>
      <c r="R22" s="172">
        <f>+IF(S22="Studying",5,IF(S22="Complete",1,IF(S22="Incomplete",2,IF(Np="Left",3,IF(S22="Dropped",4,"Error")))))</f>
        <v>2</v>
      </c>
      <c r="S22" s="102" t="s">
        <v>21</v>
      </c>
    </row>
    <row r="23" spans="3:19" ht="24.95" customHeight="1" x14ac:dyDescent="0.25">
      <c r="C23" s="34"/>
      <c r="D23" s="103"/>
      <c r="E23" s="36"/>
      <c r="F23" s="103"/>
      <c r="G23" s="43"/>
      <c r="H23" s="44"/>
      <c r="I23" s="44"/>
      <c r="J23" s="38"/>
      <c r="K23" s="39"/>
      <c r="L23" s="40"/>
      <c r="M23" s="41"/>
      <c r="N23" s="44"/>
      <c r="O23" s="44"/>
      <c r="P23" s="44"/>
      <c r="Q23" s="44"/>
      <c r="R23" s="44"/>
      <c r="S23" s="103"/>
    </row>
    <row r="24" spans="3:19" ht="18" hidden="1" customHeight="1" x14ac:dyDescent="0.2">
      <c r="C24" s="188" t="s">
        <v>22</v>
      </c>
      <c r="D24" s="189"/>
      <c r="E24" s="190"/>
      <c r="F24" s="178">
        <f>+COUNTIF(R6:R22,1)</f>
        <v>15</v>
      </c>
      <c r="G24" s="43"/>
      <c r="H24" s="44"/>
      <c r="I24" s="44"/>
      <c r="J24" s="38"/>
      <c r="K24" s="39"/>
      <c r="L24" s="40"/>
      <c r="M24" s="41"/>
      <c r="N24" s="44"/>
      <c r="O24" s="44"/>
      <c r="P24" s="44"/>
      <c r="Q24" s="44"/>
      <c r="R24" s="44"/>
      <c r="S24" s="103"/>
    </row>
    <row r="25" spans="3:19" ht="17.25" hidden="1" customHeight="1" x14ac:dyDescent="0.2">
      <c r="C25" s="188" t="s">
        <v>3</v>
      </c>
      <c r="D25" s="189"/>
      <c r="E25" s="190"/>
      <c r="F25" s="178">
        <f>+COUNTIF(R7:R23,2)</f>
        <v>2</v>
      </c>
      <c r="G25" s="43"/>
      <c r="H25" s="44"/>
      <c r="I25" s="44"/>
      <c r="J25" s="38"/>
      <c r="K25" s="39"/>
      <c r="L25" s="40"/>
      <c r="M25" s="41"/>
      <c r="N25" s="44"/>
      <c r="O25" s="44"/>
      <c r="P25" s="44"/>
      <c r="Q25" s="44"/>
      <c r="R25" s="44"/>
      <c r="S25" s="103"/>
    </row>
    <row r="26" spans="3:19" ht="18" hidden="1" customHeight="1" x14ac:dyDescent="0.25">
      <c r="C26" s="191" t="s">
        <v>23</v>
      </c>
      <c r="D26" s="191"/>
      <c r="E26" s="191"/>
      <c r="F26" s="45">
        <f>SUM(F24:F25)</f>
        <v>17</v>
      </c>
      <c r="G26" s="43"/>
      <c r="H26" s="44"/>
      <c r="I26" s="44"/>
      <c r="J26" s="38"/>
      <c r="K26" s="39"/>
      <c r="L26" s="40"/>
      <c r="M26" s="41"/>
      <c r="N26" s="44"/>
      <c r="O26" s="44"/>
      <c r="P26" s="44"/>
      <c r="Q26" s="44"/>
      <c r="R26" s="44"/>
      <c r="S26" s="103"/>
    </row>
    <row r="27" spans="3:19" ht="24.95" customHeight="1" x14ac:dyDescent="0.25">
      <c r="C27" s="34"/>
      <c r="D27" s="103"/>
      <c r="E27" s="36"/>
      <c r="F27" s="103"/>
      <c r="G27" s="43"/>
      <c r="H27" s="44"/>
      <c r="I27" s="44"/>
      <c r="J27" s="38"/>
      <c r="K27" s="39"/>
      <c r="L27" s="40"/>
      <c r="M27" s="41"/>
      <c r="N27" s="44"/>
      <c r="O27" s="44"/>
      <c r="P27" s="44"/>
      <c r="Q27" s="44"/>
      <c r="R27" s="44"/>
      <c r="S27" s="103"/>
    </row>
    <row r="28" spans="3:19" ht="24.95" customHeight="1" x14ac:dyDescent="0.25">
      <c r="C28" s="34"/>
      <c r="D28" s="103"/>
      <c r="E28" s="36"/>
      <c r="F28" s="103"/>
      <c r="G28" s="43"/>
      <c r="H28" s="44"/>
      <c r="I28" s="44"/>
      <c r="J28" s="38"/>
      <c r="K28" s="39"/>
      <c r="L28" s="40"/>
      <c r="M28" s="41"/>
      <c r="N28" s="44"/>
      <c r="O28" s="44"/>
      <c r="P28" s="44"/>
      <c r="Q28" s="44"/>
      <c r="R28" s="44"/>
      <c r="S28" s="103"/>
    </row>
    <row r="29" spans="3:19" ht="24.95" customHeight="1" x14ac:dyDescent="0.25">
      <c r="C29" s="34"/>
      <c r="D29" s="103"/>
      <c r="E29" s="36"/>
      <c r="F29" s="103"/>
      <c r="G29" s="43"/>
      <c r="H29" s="44"/>
      <c r="I29" s="44"/>
      <c r="J29" s="38"/>
      <c r="K29" s="39"/>
      <c r="L29" s="40"/>
      <c r="M29" s="41"/>
      <c r="N29" s="44"/>
      <c r="O29" s="44"/>
      <c r="P29" s="44"/>
      <c r="Q29" s="44"/>
      <c r="R29" s="44"/>
      <c r="S29" s="103"/>
    </row>
    <row r="30" spans="3:19" ht="24.95" customHeight="1" x14ac:dyDescent="0.25">
      <c r="C30" s="34"/>
      <c r="D30" s="103"/>
      <c r="E30" s="36"/>
      <c r="F30" s="103"/>
      <c r="G30" s="43"/>
      <c r="H30" s="44"/>
      <c r="I30" s="44"/>
      <c r="J30" s="38"/>
      <c r="K30" s="39"/>
      <c r="L30" s="40"/>
      <c r="M30" s="41"/>
      <c r="N30" s="44"/>
      <c r="O30" s="44"/>
      <c r="P30" s="44"/>
      <c r="Q30" s="44"/>
      <c r="R30" s="44"/>
      <c r="S30" s="103"/>
    </row>
    <row r="31" spans="3:19" ht="24.95" customHeight="1" x14ac:dyDescent="0.25">
      <c r="C31" s="34"/>
      <c r="D31" s="103"/>
      <c r="E31" s="36"/>
      <c r="F31" s="103"/>
      <c r="G31" s="43"/>
      <c r="H31" s="44"/>
      <c r="I31" s="44"/>
      <c r="J31" s="38"/>
      <c r="K31" s="39"/>
      <c r="L31" s="40"/>
      <c r="M31" s="41"/>
      <c r="N31" s="44"/>
      <c r="O31" s="44"/>
      <c r="P31" s="44"/>
      <c r="Q31" s="44"/>
      <c r="R31" s="44"/>
      <c r="S31" s="103"/>
    </row>
    <row r="32" spans="3:19" ht="24.95" customHeight="1" x14ac:dyDescent="0.25">
      <c r="C32" s="34"/>
      <c r="D32" s="103"/>
      <c r="E32" s="36"/>
      <c r="F32" s="103"/>
      <c r="G32" s="43"/>
      <c r="H32" s="44"/>
      <c r="I32" s="44"/>
      <c r="J32" s="38"/>
      <c r="K32" s="39"/>
      <c r="L32" s="40"/>
      <c r="M32" s="41"/>
      <c r="N32" s="44"/>
      <c r="O32" s="44"/>
      <c r="P32" s="44"/>
      <c r="Q32" s="44"/>
      <c r="R32" s="44"/>
      <c r="S32" s="103"/>
    </row>
    <row r="33" spans="3:19" ht="24.95" customHeight="1" x14ac:dyDescent="0.25">
      <c r="C33" s="34"/>
      <c r="D33" s="103"/>
      <c r="E33" s="36"/>
      <c r="F33" s="103"/>
      <c r="G33" s="43"/>
      <c r="H33" s="44"/>
      <c r="I33" s="44"/>
      <c r="J33" s="38"/>
      <c r="K33" s="39"/>
      <c r="L33" s="40"/>
      <c r="M33" s="41"/>
      <c r="N33" s="44"/>
      <c r="O33" s="44"/>
      <c r="P33" s="44"/>
      <c r="Q33" s="44"/>
      <c r="R33" s="44"/>
      <c r="S33" s="103"/>
    </row>
    <row r="34" spans="3:19" ht="24.95" customHeight="1" x14ac:dyDescent="0.25">
      <c r="C34" s="34"/>
      <c r="D34" s="103"/>
      <c r="E34" s="36"/>
      <c r="F34" s="103"/>
      <c r="G34" s="43"/>
      <c r="H34" s="44"/>
      <c r="I34" s="44"/>
      <c r="J34" s="38"/>
      <c r="K34" s="39"/>
      <c r="L34" s="40"/>
      <c r="M34" s="41"/>
      <c r="N34" s="44"/>
      <c r="O34" s="44"/>
      <c r="P34" s="44"/>
      <c r="Q34" s="44"/>
      <c r="R34" s="44"/>
      <c r="S34" s="103"/>
    </row>
    <row r="35" spans="3:19" ht="24.95" customHeight="1" x14ac:dyDescent="0.25">
      <c r="C35" s="34"/>
      <c r="D35" s="103"/>
      <c r="E35" s="36"/>
      <c r="F35" s="103"/>
      <c r="G35" s="43"/>
      <c r="H35" s="44"/>
      <c r="I35" s="44"/>
      <c r="J35" s="38"/>
      <c r="K35" s="39"/>
      <c r="L35" s="40"/>
      <c r="M35" s="41"/>
      <c r="N35" s="44"/>
      <c r="O35" s="44"/>
      <c r="P35" s="44"/>
      <c r="Q35" s="44"/>
      <c r="R35" s="44"/>
      <c r="S35" s="103"/>
    </row>
    <row r="36" spans="3:19" ht="24.95" customHeight="1" x14ac:dyDescent="0.25">
      <c r="C36" s="34"/>
      <c r="D36" s="103"/>
      <c r="E36" s="36"/>
      <c r="F36" s="103"/>
      <c r="G36" s="43"/>
      <c r="H36" s="44"/>
      <c r="I36" s="44"/>
      <c r="J36" s="38"/>
      <c r="K36" s="39"/>
      <c r="L36" s="40"/>
      <c r="M36" s="41"/>
      <c r="N36" s="44"/>
      <c r="O36" s="44"/>
      <c r="P36" s="44"/>
      <c r="Q36" s="44"/>
      <c r="R36" s="44"/>
      <c r="S36" s="103"/>
    </row>
    <row r="37" spans="3:19" ht="24.95" customHeight="1" x14ac:dyDescent="0.25">
      <c r="C37" s="34"/>
      <c r="D37" s="103"/>
      <c r="E37" s="36"/>
      <c r="F37" s="103"/>
      <c r="G37" s="43"/>
      <c r="H37" s="44"/>
      <c r="I37" s="44"/>
      <c r="J37" s="38"/>
      <c r="K37" s="39"/>
      <c r="L37" s="40"/>
      <c r="M37" s="41"/>
      <c r="N37" s="44"/>
      <c r="O37" s="44"/>
      <c r="P37" s="44"/>
      <c r="Q37" s="44"/>
      <c r="R37" s="44"/>
      <c r="S37" s="103"/>
    </row>
  </sheetData>
  <mergeCells count="16">
    <mergeCell ref="C26:E26"/>
    <mergeCell ref="C1:S1"/>
    <mergeCell ref="C2:S2"/>
    <mergeCell ref="C3:S3"/>
    <mergeCell ref="C4:C5"/>
    <mergeCell ref="D4:D5"/>
    <mergeCell ref="E4:E5"/>
    <mergeCell ref="F4:F5"/>
    <mergeCell ref="G4:G5"/>
    <mergeCell ref="K4:K5"/>
    <mergeCell ref="M4:M5"/>
    <mergeCell ref="P4:P5"/>
    <mergeCell ref="Q4:Q5"/>
    <mergeCell ref="S4:S5"/>
    <mergeCell ref="C24:E24"/>
    <mergeCell ref="C25:E25"/>
  </mergeCells>
  <conditionalFormatting sqref="N6:N15 Q23:R37 N19:N37 Q6:Q22">
    <cfRule type="cellIs" dxfId="9" priority="3" stopIfTrue="1" operator="equal">
      <formula>"Not Issued"</formula>
    </cfRule>
    <cfRule type="cellIs" dxfId="8" priority="4" stopIfTrue="1" operator="equal">
      <formula>"Issued"</formula>
    </cfRule>
  </conditionalFormatting>
  <conditionalFormatting sqref="N16:N18">
    <cfRule type="cellIs" dxfId="7" priority="1" stopIfTrue="1" operator="equal">
      <formula>"Not Issued"</formula>
    </cfRule>
    <cfRule type="cellIs" dxfId="6" priority="2" stopIfTrue="1" operator="equal">
      <formula>"Issued"</formula>
    </cfRule>
  </conditionalFormatting>
  <pageMargins left="0.7" right="0.17" top="0.17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C1:R101"/>
  <sheetViews>
    <sheetView workbookViewId="0">
      <selection activeCell="P6" sqref="P6:P93"/>
    </sheetView>
  </sheetViews>
  <sheetFormatPr defaultRowHeight="12" customHeight="1" x14ac:dyDescent="0.25"/>
  <cols>
    <col min="1" max="1" width="1.140625" style="15" customWidth="1"/>
    <col min="2" max="2" width="1.5703125" style="15" customWidth="1"/>
    <col min="3" max="3" width="6.7109375" style="72" customWidth="1"/>
    <col min="4" max="4" width="13.28515625" style="73" bestFit="1" customWidth="1"/>
    <col min="5" max="5" width="8.42578125" style="74" bestFit="1" customWidth="1"/>
    <col min="6" max="6" width="30.28515625" style="75" customWidth="1"/>
    <col min="7" max="7" width="28.42578125" style="76" hidden="1" customWidth="1"/>
    <col min="8" max="8" width="2.42578125" style="77" hidden="1" customWidth="1"/>
    <col min="9" max="9" width="2" style="15" hidden="1" customWidth="1"/>
    <col min="10" max="10" width="2" style="72" hidden="1" customWidth="1"/>
    <col min="11" max="11" width="15.5703125" style="78" hidden="1" customWidth="1"/>
    <col min="12" max="12" width="4.85546875" style="78" hidden="1" customWidth="1"/>
    <col min="13" max="13" width="14.140625" style="78" hidden="1" customWidth="1"/>
    <col min="14" max="14" width="7.140625" style="77" hidden="1" customWidth="1"/>
    <col min="15" max="15" width="3.28515625" style="77" hidden="1" customWidth="1"/>
    <col min="16" max="16" width="12.5703125" style="15" customWidth="1"/>
    <col min="17" max="250" width="9.140625" style="15"/>
    <col min="251" max="251" width="2.5703125" style="15" customWidth="1"/>
    <col min="252" max="252" width="5.28515625" style="15" customWidth="1"/>
    <col min="253" max="253" width="14.42578125" style="15" bestFit="1" customWidth="1"/>
    <col min="254" max="254" width="8.42578125" style="15" bestFit="1" customWidth="1"/>
    <col min="255" max="255" width="35.140625" style="15" customWidth="1"/>
    <col min="256" max="258" width="9.140625" style="15" customWidth="1"/>
    <col min="259" max="259" width="11.42578125" style="15" customWidth="1"/>
    <col min="260" max="262" width="9.140625" style="15" customWidth="1"/>
    <col min="263" max="263" width="6.5703125" style="15" customWidth="1"/>
    <col min="264" max="268" width="9.140625" style="15" customWidth="1"/>
    <col min="269" max="269" width="16.28515625" style="15" customWidth="1"/>
    <col min="270" max="270" width="14.5703125" style="15" customWidth="1"/>
    <col min="271" max="506" width="9.140625" style="15"/>
    <col min="507" max="507" width="2.5703125" style="15" customWidth="1"/>
    <col min="508" max="508" width="5.28515625" style="15" customWidth="1"/>
    <col min="509" max="509" width="14.42578125" style="15" bestFit="1" customWidth="1"/>
    <col min="510" max="510" width="8.42578125" style="15" bestFit="1" customWidth="1"/>
    <col min="511" max="511" width="35.140625" style="15" customWidth="1"/>
    <col min="512" max="514" width="9.140625" style="15" customWidth="1"/>
    <col min="515" max="515" width="11.42578125" style="15" customWidth="1"/>
    <col min="516" max="518" width="9.140625" style="15" customWidth="1"/>
    <col min="519" max="519" width="6.5703125" style="15" customWidth="1"/>
    <col min="520" max="524" width="9.140625" style="15" customWidth="1"/>
    <col min="525" max="525" width="16.28515625" style="15" customWidth="1"/>
    <col min="526" max="526" width="14.5703125" style="15" customWidth="1"/>
    <col min="527" max="762" width="9.140625" style="15"/>
    <col min="763" max="763" width="2.5703125" style="15" customWidth="1"/>
    <col min="764" max="764" width="5.28515625" style="15" customWidth="1"/>
    <col min="765" max="765" width="14.42578125" style="15" bestFit="1" customWidth="1"/>
    <col min="766" max="766" width="8.42578125" style="15" bestFit="1" customWidth="1"/>
    <col min="767" max="767" width="35.140625" style="15" customWidth="1"/>
    <col min="768" max="770" width="9.140625" style="15" customWidth="1"/>
    <col min="771" max="771" width="11.42578125" style="15" customWidth="1"/>
    <col min="772" max="774" width="9.140625" style="15" customWidth="1"/>
    <col min="775" max="775" width="6.5703125" style="15" customWidth="1"/>
    <col min="776" max="780" width="9.140625" style="15" customWidth="1"/>
    <col min="781" max="781" width="16.28515625" style="15" customWidth="1"/>
    <col min="782" max="782" width="14.5703125" style="15" customWidth="1"/>
    <col min="783" max="1018" width="9.140625" style="15"/>
    <col min="1019" max="1019" width="2.5703125" style="15" customWidth="1"/>
    <col min="1020" max="1020" width="5.28515625" style="15" customWidth="1"/>
    <col min="1021" max="1021" width="14.42578125" style="15" bestFit="1" customWidth="1"/>
    <col min="1022" max="1022" width="8.42578125" style="15" bestFit="1" customWidth="1"/>
    <col min="1023" max="1023" width="35.140625" style="15" customWidth="1"/>
    <col min="1024" max="1026" width="9.140625" style="15" customWidth="1"/>
    <col min="1027" max="1027" width="11.42578125" style="15" customWidth="1"/>
    <col min="1028" max="1030" width="9.140625" style="15" customWidth="1"/>
    <col min="1031" max="1031" width="6.5703125" style="15" customWidth="1"/>
    <col min="1032" max="1036" width="9.140625" style="15" customWidth="1"/>
    <col min="1037" max="1037" width="16.28515625" style="15" customWidth="1"/>
    <col min="1038" max="1038" width="14.5703125" style="15" customWidth="1"/>
    <col min="1039" max="1274" width="9.140625" style="15"/>
    <col min="1275" max="1275" width="2.5703125" style="15" customWidth="1"/>
    <col min="1276" max="1276" width="5.28515625" style="15" customWidth="1"/>
    <col min="1277" max="1277" width="14.42578125" style="15" bestFit="1" customWidth="1"/>
    <col min="1278" max="1278" width="8.42578125" style="15" bestFit="1" customWidth="1"/>
    <col min="1279" max="1279" width="35.140625" style="15" customWidth="1"/>
    <col min="1280" max="1282" width="9.140625" style="15" customWidth="1"/>
    <col min="1283" max="1283" width="11.42578125" style="15" customWidth="1"/>
    <col min="1284" max="1286" width="9.140625" style="15" customWidth="1"/>
    <col min="1287" max="1287" width="6.5703125" style="15" customWidth="1"/>
    <col min="1288" max="1292" width="9.140625" style="15" customWidth="1"/>
    <col min="1293" max="1293" width="16.28515625" style="15" customWidth="1"/>
    <col min="1294" max="1294" width="14.5703125" style="15" customWidth="1"/>
    <col min="1295" max="1530" width="9.140625" style="15"/>
    <col min="1531" max="1531" width="2.5703125" style="15" customWidth="1"/>
    <col min="1532" max="1532" width="5.28515625" style="15" customWidth="1"/>
    <col min="1533" max="1533" width="14.42578125" style="15" bestFit="1" customWidth="1"/>
    <col min="1534" max="1534" width="8.42578125" style="15" bestFit="1" customWidth="1"/>
    <col min="1535" max="1535" width="35.140625" style="15" customWidth="1"/>
    <col min="1536" max="1538" width="9.140625" style="15" customWidth="1"/>
    <col min="1539" max="1539" width="11.42578125" style="15" customWidth="1"/>
    <col min="1540" max="1542" width="9.140625" style="15" customWidth="1"/>
    <col min="1543" max="1543" width="6.5703125" style="15" customWidth="1"/>
    <col min="1544" max="1548" width="9.140625" style="15" customWidth="1"/>
    <col min="1549" max="1549" width="16.28515625" style="15" customWidth="1"/>
    <col min="1550" max="1550" width="14.5703125" style="15" customWidth="1"/>
    <col min="1551" max="1786" width="9.140625" style="15"/>
    <col min="1787" max="1787" width="2.5703125" style="15" customWidth="1"/>
    <col min="1788" max="1788" width="5.28515625" style="15" customWidth="1"/>
    <col min="1789" max="1789" width="14.42578125" style="15" bestFit="1" customWidth="1"/>
    <col min="1790" max="1790" width="8.42578125" style="15" bestFit="1" customWidth="1"/>
    <col min="1791" max="1791" width="35.140625" style="15" customWidth="1"/>
    <col min="1792" max="1794" width="9.140625" style="15" customWidth="1"/>
    <col min="1795" max="1795" width="11.42578125" style="15" customWidth="1"/>
    <col min="1796" max="1798" width="9.140625" style="15" customWidth="1"/>
    <col min="1799" max="1799" width="6.5703125" style="15" customWidth="1"/>
    <col min="1800" max="1804" width="9.140625" style="15" customWidth="1"/>
    <col min="1805" max="1805" width="16.28515625" style="15" customWidth="1"/>
    <col min="1806" max="1806" width="14.5703125" style="15" customWidth="1"/>
    <col min="1807" max="2042" width="9.140625" style="15"/>
    <col min="2043" max="2043" width="2.5703125" style="15" customWidth="1"/>
    <col min="2044" max="2044" width="5.28515625" style="15" customWidth="1"/>
    <col min="2045" max="2045" width="14.42578125" style="15" bestFit="1" customWidth="1"/>
    <col min="2046" max="2046" width="8.42578125" style="15" bestFit="1" customWidth="1"/>
    <col min="2047" max="2047" width="35.140625" style="15" customWidth="1"/>
    <col min="2048" max="2050" width="9.140625" style="15" customWidth="1"/>
    <col min="2051" max="2051" width="11.42578125" style="15" customWidth="1"/>
    <col min="2052" max="2054" width="9.140625" style="15" customWidth="1"/>
    <col min="2055" max="2055" width="6.5703125" style="15" customWidth="1"/>
    <col min="2056" max="2060" width="9.140625" style="15" customWidth="1"/>
    <col min="2061" max="2061" width="16.28515625" style="15" customWidth="1"/>
    <col min="2062" max="2062" width="14.5703125" style="15" customWidth="1"/>
    <col min="2063" max="2298" width="9.140625" style="15"/>
    <col min="2299" max="2299" width="2.5703125" style="15" customWidth="1"/>
    <col min="2300" max="2300" width="5.28515625" style="15" customWidth="1"/>
    <col min="2301" max="2301" width="14.42578125" style="15" bestFit="1" customWidth="1"/>
    <col min="2302" max="2302" width="8.42578125" style="15" bestFit="1" customWidth="1"/>
    <col min="2303" max="2303" width="35.140625" style="15" customWidth="1"/>
    <col min="2304" max="2306" width="9.140625" style="15" customWidth="1"/>
    <col min="2307" max="2307" width="11.42578125" style="15" customWidth="1"/>
    <col min="2308" max="2310" width="9.140625" style="15" customWidth="1"/>
    <col min="2311" max="2311" width="6.5703125" style="15" customWidth="1"/>
    <col min="2312" max="2316" width="9.140625" style="15" customWidth="1"/>
    <col min="2317" max="2317" width="16.28515625" style="15" customWidth="1"/>
    <col min="2318" max="2318" width="14.5703125" style="15" customWidth="1"/>
    <col min="2319" max="2554" width="9.140625" style="15"/>
    <col min="2555" max="2555" width="2.5703125" style="15" customWidth="1"/>
    <col min="2556" max="2556" width="5.28515625" style="15" customWidth="1"/>
    <col min="2557" max="2557" width="14.42578125" style="15" bestFit="1" customWidth="1"/>
    <col min="2558" max="2558" width="8.42578125" style="15" bestFit="1" customWidth="1"/>
    <col min="2559" max="2559" width="35.140625" style="15" customWidth="1"/>
    <col min="2560" max="2562" width="9.140625" style="15" customWidth="1"/>
    <col min="2563" max="2563" width="11.42578125" style="15" customWidth="1"/>
    <col min="2564" max="2566" width="9.140625" style="15" customWidth="1"/>
    <col min="2567" max="2567" width="6.5703125" style="15" customWidth="1"/>
    <col min="2568" max="2572" width="9.140625" style="15" customWidth="1"/>
    <col min="2573" max="2573" width="16.28515625" style="15" customWidth="1"/>
    <col min="2574" max="2574" width="14.5703125" style="15" customWidth="1"/>
    <col min="2575" max="2810" width="9.140625" style="15"/>
    <col min="2811" max="2811" width="2.5703125" style="15" customWidth="1"/>
    <col min="2812" max="2812" width="5.28515625" style="15" customWidth="1"/>
    <col min="2813" max="2813" width="14.42578125" style="15" bestFit="1" customWidth="1"/>
    <col min="2814" max="2814" width="8.42578125" style="15" bestFit="1" customWidth="1"/>
    <col min="2815" max="2815" width="35.140625" style="15" customWidth="1"/>
    <col min="2816" max="2818" width="9.140625" style="15" customWidth="1"/>
    <col min="2819" max="2819" width="11.42578125" style="15" customWidth="1"/>
    <col min="2820" max="2822" width="9.140625" style="15" customWidth="1"/>
    <col min="2823" max="2823" width="6.5703125" style="15" customWidth="1"/>
    <col min="2824" max="2828" width="9.140625" style="15" customWidth="1"/>
    <col min="2829" max="2829" width="16.28515625" style="15" customWidth="1"/>
    <col min="2830" max="2830" width="14.5703125" style="15" customWidth="1"/>
    <col min="2831" max="3066" width="9.140625" style="15"/>
    <col min="3067" max="3067" width="2.5703125" style="15" customWidth="1"/>
    <col min="3068" max="3068" width="5.28515625" style="15" customWidth="1"/>
    <col min="3069" max="3069" width="14.42578125" style="15" bestFit="1" customWidth="1"/>
    <col min="3070" max="3070" width="8.42578125" style="15" bestFit="1" customWidth="1"/>
    <col min="3071" max="3071" width="35.140625" style="15" customWidth="1"/>
    <col min="3072" max="3074" width="9.140625" style="15" customWidth="1"/>
    <col min="3075" max="3075" width="11.42578125" style="15" customWidth="1"/>
    <col min="3076" max="3078" width="9.140625" style="15" customWidth="1"/>
    <col min="3079" max="3079" width="6.5703125" style="15" customWidth="1"/>
    <col min="3080" max="3084" width="9.140625" style="15" customWidth="1"/>
    <col min="3085" max="3085" width="16.28515625" style="15" customWidth="1"/>
    <col min="3086" max="3086" width="14.5703125" style="15" customWidth="1"/>
    <col min="3087" max="3322" width="9.140625" style="15"/>
    <col min="3323" max="3323" width="2.5703125" style="15" customWidth="1"/>
    <col min="3324" max="3324" width="5.28515625" style="15" customWidth="1"/>
    <col min="3325" max="3325" width="14.42578125" style="15" bestFit="1" customWidth="1"/>
    <col min="3326" max="3326" width="8.42578125" style="15" bestFit="1" customWidth="1"/>
    <col min="3327" max="3327" width="35.140625" style="15" customWidth="1"/>
    <col min="3328" max="3330" width="9.140625" style="15" customWidth="1"/>
    <col min="3331" max="3331" width="11.42578125" style="15" customWidth="1"/>
    <col min="3332" max="3334" width="9.140625" style="15" customWidth="1"/>
    <col min="3335" max="3335" width="6.5703125" style="15" customWidth="1"/>
    <col min="3336" max="3340" width="9.140625" style="15" customWidth="1"/>
    <col min="3341" max="3341" width="16.28515625" style="15" customWidth="1"/>
    <col min="3342" max="3342" width="14.5703125" style="15" customWidth="1"/>
    <col min="3343" max="3578" width="9.140625" style="15"/>
    <col min="3579" max="3579" width="2.5703125" style="15" customWidth="1"/>
    <col min="3580" max="3580" width="5.28515625" style="15" customWidth="1"/>
    <col min="3581" max="3581" width="14.42578125" style="15" bestFit="1" customWidth="1"/>
    <col min="3582" max="3582" width="8.42578125" style="15" bestFit="1" customWidth="1"/>
    <col min="3583" max="3583" width="35.140625" style="15" customWidth="1"/>
    <col min="3584" max="3586" width="9.140625" style="15" customWidth="1"/>
    <col min="3587" max="3587" width="11.42578125" style="15" customWidth="1"/>
    <col min="3588" max="3590" width="9.140625" style="15" customWidth="1"/>
    <col min="3591" max="3591" width="6.5703125" style="15" customWidth="1"/>
    <col min="3592" max="3596" width="9.140625" style="15" customWidth="1"/>
    <col min="3597" max="3597" width="16.28515625" style="15" customWidth="1"/>
    <col min="3598" max="3598" width="14.5703125" style="15" customWidth="1"/>
    <col min="3599" max="3834" width="9.140625" style="15"/>
    <col min="3835" max="3835" width="2.5703125" style="15" customWidth="1"/>
    <col min="3836" max="3836" width="5.28515625" style="15" customWidth="1"/>
    <col min="3837" max="3837" width="14.42578125" style="15" bestFit="1" customWidth="1"/>
    <col min="3838" max="3838" width="8.42578125" style="15" bestFit="1" customWidth="1"/>
    <col min="3839" max="3839" width="35.140625" style="15" customWidth="1"/>
    <col min="3840" max="3842" width="9.140625" style="15" customWidth="1"/>
    <col min="3843" max="3843" width="11.42578125" style="15" customWidth="1"/>
    <col min="3844" max="3846" width="9.140625" style="15" customWidth="1"/>
    <col min="3847" max="3847" width="6.5703125" style="15" customWidth="1"/>
    <col min="3848" max="3852" width="9.140625" style="15" customWidth="1"/>
    <col min="3853" max="3853" width="16.28515625" style="15" customWidth="1"/>
    <col min="3854" max="3854" width="14.5703125" style="15" customWidth="1"/>
    <col min="3855" max="4090" width="9.140625" style="15"/>
    <col min="4091" max="4091" width="2.5703125" style="15" customWidth="1"/>
    <col min="4092" max="4092" width="5.28515625" style="15" customWidth="1"/>
    <col min="4093" max="4093" width="14.42578125" style="15" bestFit="1" customWidth="1"/>
    <col min="4094" max="4094" width="8.42578125" style="15" bestFit="1" customWidth="1"/>
    <col min="4095" max="4095" width="35.140625" style="15" customWidth="1"/>
    <col min="4096" max="4098" width="9.140625" style="15" customWidth="1"/>
    <col min="4099" max="4099" width="11.42578125" style="15" customWidth="1"/>
    <col min="4100" max="4102" width="9.140625" style="15" customWidth="1"/>
    <col min="4103" max="4103" width="6.5703125" style="15" customWidth="1"/>
    <col min="4104" max="4108" width="9.140625" style="15" customWidth="1"/>
    <col min="4109" max="4109" width="16.28515625" style="15" customWidth="1"/>
    <col min="4110" max="4110" width="14.5703125" style="15" customWidth="1"/>
    <col min="4111" max="4346" width="9.140625" style="15"/>
    <col min="4347" max="4347" width="2.5703125" style="15" customWidth="1"/>
    <col min="4348" max="4348" width="5.28515625" style="15" customWidth="1"/>
    <col min="4349" max="4349" width="14.42578125" style="15" bestFit="1" customWidth="1"/>
    <col min="4350" max="4350" width="8.42578125" style="15" bestFit="1" customWidth="1"/>
    <col min="4351" max="4351" width="35.140625" style="15" customWidth="1"/>
    <col min="4352" max="4354" width="9.140625" style="15" customWidth="1"/>
    <col min="4355" max="4355" width="11.42578125" style="15" customWidth="1"/>
    <col min="4356" max="4358" width="9.140625" style="15" customWidth="1"/>
    <col min="4359" max="4359" width="6.5703125" style="15" customWidth="1"/>
    <col min="4360" max="4364" width="9.140625" style="15" customWidth="1"/>
    <col min="4365" max="4365" width="16.28515625" style="15" customWidth="1"/>
    <col min="4366" max="4366" width="14.5703125" style="15" customWidth="1"/>
    <col min="4367" max="4602" width="9.140625" style="15"/>
    <col min="4603" max="4603" width="2.5703125" style="15" customWidth="1"/>
    <col min="4604" max="4604" width="5.28515625" style="15" customWidth="1"/>
    <col min="4605" max="4605" width="14.42578125" style="15" bestFit="1" customWidth="1"/>
    <col min="4606" max="4606" width="8.42578125" style="15" bestFit="1" customWidth="1"/>
    <col min="4607" max="4607" width="35.140625" style="15" customWidth="1"/>
    <col min="4608" max="4610" width="9.140625" style="15" customWidth="1"/>
    <col min="4611" max="4611" width="11.42578125" style="15" customWidth="1"/>
    <col min="4612" max="4614" width="9.140625" style="15" customWidth="1"/>
    <col min="4615" max="4615" width="6.5703125" style="15" customWidth="1"/>
    <col min="4616" max="4620" width="9.140625" style="15" customWidth="1"/>
    <col min="4621" max="4621" width="16.28515625" style="15" customWidth="1"/>
    <col min="4622" max="4622" width="14.5703125" style="15" customWidth="1"/>
    <col min="4623" max="4858" width="9.140625" style="15"/>
    <col min="4859" max="4859" width="2.5703125" style="15" customWidth="1"/>
    <col min="4860" max="4860" width="5.28515625" style="15" customWidth="1"/>
    <col min="4861" max="4861" width="14.42578125" style="15" bestFit="1" customWidth="1"/>
    <col min="4862" max="4862" width="8.42578125" style="15" bestFit="1" customWidth="1"/>
    <col min="4863" max="4863" width="35.140625" style="15" customWidth="1"/>
    <col min="4864" max="4866" width="9.140625" style="15" customWidth="1"/>
    <col min="4867" max="4867" width="11.42578125" style="15" customWidth="1"/>
    <col min="4868" max="4870" width="9.140625" style="15" customWidth="1"/>
    <col min="4871" max="4871" width="6.5703125" style="15" customWidth="1"/>
    <col min="4872" max="4876" width="9.140625" style="15" customWidth="1"/>
    <col min="4877" max="4877" width="16.28515625" style="15" customWidth="1"/>
    <col min="4878" max="4878" width="14.5703125" style="15" customWidth="1"/>
    <col min="4879" max="5114" width="9.140625" style="15"/>
    <col min="5115" max="5115" width="2.5703125" style="15" customWidth="1"/>
    <col min="5116" max="5116" width="5.28515625" style="15" customWidth="1"/>
    <col min="5117" max="5117" width="14.42578125" style="15" bestFit="1" customWidth="1"/>
    <col min="5118" max="5118" width="8.42578125" style="15" bestFit="1" customWidth="1"/>
    <col min="5119" max="5119" width="35.140625" style="15" customWidth="1"/>
    <col min="5120" max="5122" width="9.140625" style="15" customWidth="1"/>
    <col min="5123" max="5123" width="11.42578125" style="15" customWidth="1"/>
    <col min="5124" max="5126" width="9.140625" style="15" customWidth="1"/>
    <col min="5127" max="5127" width="6.5703125" style="15" customWidth="1"/>
    <col min="5128" max="5132" width="9.140625" style="15" customWidth="1"/>
    <col min="5133" max="5133" width="16.28515625" style="15" customWidth="1"/>
    <col min="5134" max="5134" width="14.5703125" style="15" customWidth="1"/>
    <col min="5135" max="5370" width="9.140625" style="15"/>
    <col min="5371" max="5371" width="2.5703125" style="15" customWidth="1"/>
    <col min="5372" max="5372" width="5.28515625" style="15" customWidth="1"/>
    <col min="5373" max="5373" width="14.42578125" style="15" bestFit="1" customWidth="1"/>
    <col min="5374" max="5374" width="8.42578125" style="15" bestFit="1" customWidth="1"/>
    <col min="5375" max="5375" width="35.140625" style="15" customWidth="1"/>
    <col min="5376" max="5378" width="9.140625" style="15" customWidth="1"/>
    <col min="5379" max="5379" width="11.42578125" style="15" customWidth="1"/>
    <col min="5380" max="5382" width="9.140625" style="15" customWidth="1"/>
    <col min="5383" max="5383" width="6.5703125" style="15" customWidth="1"/>
    <col min="5384" max="5388" width="9.140625" style="15" customWidth="1"/>
    <col min="5389" max="5389" width="16.28515625" style="15" customWidth="1"/>
    <col min="5390" max="5390" width="14.5703125" style="15" customWidth="1"/>
    <col min="5391" max="5626" width="9.140625" style="15"/>
    <col min="5627" max="5627" width="2.5703125" style="15" customWidth="1"/>
    <col min="5628" max="5628" width="5.28515625" style="15" customWidth="1"/>
    <col min="5629" max="5629" width="14.42578125" style="15" bestFit="1" customWidth="1"/>
    <col min="5630" max="5630" width="8.42578125" style="15" bestFit="1" customWidth="1"/>
    <col min="5631" max="5631" width="35.140625" style="15" customWidth="1"/>
    <col min="5632" max="5634" width="9.140625" style="15" customWidth="1"/>
    <col min="5635" max="5635" width="11.42578125" style="15" customWidth="1"/>
    <col min="5636" max="5638" width="9.140625" style="15" customWidth="1"/>
    <col min="5639" max="5639" width="6.5703125" style="15" customWidth="1"/>
    <col min="5640" max="5644" width="9.140625" style="15" customWidth="1"/>
    <col min="5645" max="5645" width="16.28515625" style="15" customWidth="1"/>
    <col min="5646" max="5646" width="14.5703125" style="15" customWidth="1"/>
    <col min="5647" max="5882" width="9.140625" style="15"/>
    <col min="5883" max="5883" width="2.5703125" style="15" customWidth="1"/>
    <col min="5884" max="5884" width="5.28515625" style="15" customWidth="1"/>
    <col min="5885" max="5885" width="14.42578125" style="15" bestFit="1" customWidth="1"/>
    <col min="5886" max="5886" width="8.42578125" style="15" bestFit="1" customWidth="1"/>
    <col min="5887" max="5887" width="35.140625" style="15" customWidth="1"/>
    <col min="5888" max="5890" width="9.140625" style="15" customWidth="1"/>
    <col min="5891" max="5891" width="11.42578125" style="15" customWidth="1"/>
    <col min="5892" max="5894" width="9.140625" style="15" customWidth="1"/>
    <col min="5895" max="5895" width="6.5703125" style="15" customWidth="1"/>
    <col min="5896" max="5900" width="9.140625" style="15" customWidth="1"/>
    <col min="5901" max="5901" width="16.28515625" style="15" customWidth="1"/>
    <col min="5902" max="5902" width="14.5703125" style="15" customWidth="1"/>
    <col min="5903" max="6138" width="9.140625" style="15"/>
    <col min="6139" max="6139" width="2.5703125" style="15" customWidth="1"/>
    <col min="6140" max="6140" width="5.28515625" style="15" customWidth="1"/>
    <col min="6141" max="6141" width="14.42578125" style="15" bestFit="1" customWidth="1"/>
    <col min="6142" max="6142" width="8.42578125" style="15" bestFit="1" customWidth="1"/>
    <col min="6143" max="6143" width="35.140625" style="15" customWidth="1"/>
    <col min="6144" max="6146" width="9.140625" style="15" customWidth="1"/>
    <col min="6147" max="6147" width="11.42578125" style="15" customWidth="1"/>
    <col min="6148" max="6150" width="9.140625" style="15" customWidth="1"/>
    <col min="6151" max="6151" width="6.5703125" style="15" customWidth="1"/>
    <col min="6152" max="6156" width="9.140625" style="15" customWidth="1"/>
    <col min="6157" max="6157" width="16.28515625" style="15" customWidth="1"/>
    <col min="6158" max="6158" width="14.5703125" style="15" customWidth="1"/>
    <col min="6159" max="6394" width="9.140625" style="15"/>
    <col min="6395" max="6395" width="2.5703125" style="15" customWidth="1"/>
    <col min="6396" max="6396" width="5.28515625" style="15" customWidth="1"/>
    <col min="6397" max="6397" width="14.42578125" style="15" bestFit="1" customWidth="1"/>
    <col min="6398" max="6398" width="8.42578125" style="15" bestFit="1" customWidth="1"/>
    <col min="6399" max="6399" width="35.140625" style="15" customWidth="1"/>
    <col min="6400" max="6402" width="9.140625" style="15" customWidth="1"/>
    <col min="6403" max="6403" width="11.42578125" style="15" customWidth="1"/>
    <col min="6404" max="6406" width="9.140625" style="15" customWidth="1"/>
    <col min="6407" max="6407" width="6.5703125" style="15" customWidth="1"/>
    <col min="6408" max="6412" width="9.140625" style="15" customWidth="1"/>
    <col min="6413" max="6413" width="16.28515625" style="15" customWidth="1"/>
    <col min="6414" max="6414" width="14.5703125" style="15" customWidth="1"/>
    <col min="6415" max="6650" width="9.140625" style="15"/>
    <col min="6651" max="6651" width="2.5703125" style="15" customWidth="1"/>
    <col min="6652" max="6652" width="5.28515625" style="15" customWidth="1"/>
    <col min="6653" max="6653" width="14.42578125" style="15" bestFit="1" customWidth="1"/>
    <col min="6654" max="6654" width="8.42578125" style="15" bestFit="1" customWidth="1"/>
    <col min="6655" max="6655" width="35.140625" style="15" customWidth="1"/>
    <col min="6656" max="6658" width="9.140625" style="15" customWidth="1"/>
    <col min="6659" max="6659" width="11.42578125" style="15" customWidth="1"/>
    <col min="6660" max="6662" width="9.140625" style="15" customWidth="1"/>
    <col min="6663" max="6663" width="6.5703125" style="15" customWidth="1"/>
    <col min="6664" max="6668" width="9.140625" style="15" customWidth="1"/>
    <col min="6669" max="6669" width="16.28515625" style="15" customWidth="1"/>
    <col min="6670" max="6670" width="14.5703125" style="15" customWidth="1"/>
    <col min="6671" max="6906" width="9.140625" style="15"/>
    <col min="6907" max="6907" width="2.5703125" style="15" customWidth="1"/>
    <col min="6908" max="6908" width="5.28515625" style="15" customWidth="1"/>
    <col min="6909" max="6909" width="14.42578125" style="15" bestFit="1" customWidth="1"/>
    <col min="6910" max="6910" width="8.42578125" style="15" bestFit="1" customWidth="1"/>
    <col min="6911" max="6911" width="35.140625" style="15" customWidth="1"/>
    <col min="6912" max="6914" width="9.140625" style="15" customWidth="1"/>
    <col min="6915" max="6915" width="11.42578125" style="15" customWidth="1"/>
    <col min="6916" max="6918" width="9.140625" style="15" customWidth="1"/>
    <col min="6919" max="6919" width="6.5703125" style="15" customWidth="1"/>
    <col min="6920" max="6924" width="9.140625" style="15" customWidth="1"/>
    <col min="6925" max="6925" width="16.28515625" style="15" customWidth="1"/>
    <col min="6926" max="6926" width="14.5703125" style="15" customWidth="1"/>
    <col min="6927" max="7162" width="9.140625" style="15"/>
    <col min="7163" max="7163" width="2.5703125" style="15" customWidth="1"/>
    <col min="7164" max="7164" width="5.28515625" style="15" customWidth="1"/>
    <col min="7165" max="7165" width="14.42578125" style="15" bestFit="1" customWidth="1"/>
    <col min="7166" max="7166" width="8.42578125" style="15" bestFit="1" customWidth="1"/>
    <col min="7167" max="7167" width="35.140625" style="15" customWidth="1"/>
    <col min="7168" max="7170" width="9.140625" style="15" customWidth="1"/>
    <col min="7171" max="7171" width="11.42578125" style="15" customWidth="1"/>
    <col min="7172" max="7174" width="9.140625" style="15" customWidth="1"/>
    <col min="7175" max="7175" width="6.5703125" style="15" customWidth="1"/>
    <col min="7176" max="7180" width="9.140625" style="15" customWidth="1"/>
    <col min="7181" max="7181" width="16.28515625" style="15" customWidth="1"/>
    <col min="7182" max="7182" width="14.5703125" style="15" customWidth="1"/>
    <col min="7183" max="7418" width="9.140625" style="15"/>
    <col min="7419" max="7419" width="2.5703125" style="15" customWidth="1"/>
    <col min="7420" max="7420" width="5.28515625" style="15" customWidth="1"/>
    <col min="7421" max="7421" width="14.42578125" style="15" bestFit="1" customWidth="1"/>
    <col min="7422" max="7422" width="8.42578125" style="15" bestFit="1" customWidth="1"/>
    <col min="7423" max="7423" width="35.140625" style="15" customWidth="1"/>
    <col min="7424" max="7426" width="9.140625" style="15" customWidth="1"/>
    <col min="7427" max="7427" width="11.42578125" style="15" customWidth="1"/>
    <col min="7428" max="7430" width="9.140625" style="15" customWidth="1"/>
    <col min="7431" max="7431" width="6.5703125" style="15" customWidth="1"/>
    <col min="7432" max="7436" width="9.140625" style="15" customWidth="1"/>
    <col min="7437" max="7437" width="16.28515625" style="15" customWidth="1"/>
    <col min="7438" max="7438" width="14.5703125" style="15" customWidth="1"/>
    <col min="7439" max="7674" width="9.140625" style="15"/>
    <col min="7675" max="7675" width="2.5703125" style="15" customWidth="1"/>
    <col min="7676" max="7676" width="5.28515625" style="15" customWidth="1"/>
    <col min="7677" max="7677" width="14.42578125" style="15" bestFit="1" customWidth="1"/>
    <col min="7678" max="7678" width="8.42578125" style="15" bestFit="1" customWidth="1"/>
    <col min="7679" max="7679" width="35.140625" style="15" customWidth="1"/>
    <col min="7680" max="7682" width="9.140625" style="15" customWidth="1"/>
    <col min="7683" max="7683" width="11.42578125" style="15" customWidth="1"/>
    <col min="7684" max="7686" width="9.140625" style="15" customWidth="1"/>
    <col min="7687" max="7687" width="6.5703125" style="15" customWidth="1"/>
    <col min="7688" max="7692" width="9.140625" style="15" customWidth="1"/>
    <col min="7693" max="7693" width="16.28515625" style="15" customWidth="1"/>
    <col min="7694" max="7694" width="14.5703125" style="15" customWidth="1"/>
    <col min="7695" max="7930" width="9.140625" style="15"/>
    <col min="7931" max="7931" width="2.5703125" style="15" customWidth="1"/>
    <col min="7932" max="7932" width="5.28515625" style="15" customWidth="1"/>
    <col min="7933" max="7933" width="14.42578125" style="15" bestFit="1" customWidth="1"/>
    <col min="7934" max="7934" width="8.42578125" style="15" bestFit="1" customWidth="1"/>
    <col min="7935" max="7935" width="35.140625" style="15" customWidth="1"/>
    <col min="7936" max="7938" width="9.140625" style="15" customWidth="1"/>
    <col min="7939" max="7939" width="11.42578125" style="15" customWidth="1"/>
    <col min="7940" max="7942" width="9.140625" style="15" customWidth="1"/>
    <col min="7943" max="7943" width="6.5703125" style="15" customWidth="1"/>
    <col min="7944" max="7948" width="9.140625" style="15" customWidth="1"/>
    <col min="7949" max="7949" width="16.28515625" style="15" customWidth="1"/>
    <col min="7950" max="7950" width="14.5703125" style="15" customWidth="1"/>
    <col min="7951" max="8186" width="9.140625" style="15"/>
    <col min="8187" max="8187" width="2.5703125" style="15" customWidth="1"/>
    <col min="8188" max="8188" width="5.28515625" style="15" customWidth="1"/>
    <col min="8189" max="8189" width="14.42578125" style="15" bestFit="1" customWidth="1"/>
    <col min="8190" max="8190" width="8.42578125" style="15" bestFit="1" customWidth="1"/>
    <col min="8191" max="8191" width="35.140625" style="15" customWidth="1"/>
    <col min="8192" max="8194" width="9.140625" style="15" customWidth="1"/>
    <col min="8195" max="8195" width="11.42578125" style="15" customWidth="1"/>
    <col min="8196" max="8198" width="9.140625" style="15" customWidth="1"/>
    <col min="8199" max="8199" width="6.5703125" style="15" customWidth="1"/>
    <col min="8200" max="8204" width="9.140625" style="15" customWidth="1"/>
    <col min="8205" max="8205" width="16.28515625" style="15" customWidth="1"/>
    <col min="8206" max="8206" width="14.5703125" style="15" customWidth="1"/>
    <col min="8207" max="8442" width="9.140625" style="15"/>
    <col min="8443" max="8443" width="2.5703125" style="15" customWidth="1"/>
    <col min="8444" max="8444" width="5.28515625" style="15" customWidth="1"/>
    <col min="8445" max="8445" width="14.42578125" style="15" bestFit="1" customWidth="1"/>
    <col min="8446" max="8446" width="8.42578125" style="15" bestFit="1" customWidth="1"/>
    <col min="8447" max="8447" width="35.140625" style="15" customWidth="1"/>
    <col min="8448" max="8450" width="9.140625" style="15" customWidth="1"/>
    <col min="8451" max="8451" width="11.42578125" style="15" customWidth="1"/>
    <col min="8452" max="8454" width="9.140625" style="15" customWidth="1"/>
    <col min="8455" max="8455" width="6.5703125" style="15" customWidth="1"/>
    <col min="8456" max="8460" width="9.140625" style="15" customWidth="1"/>
    <col min="8461" max="8461" width="16.28515625" style="15" customWidth="1"/>
    <col min="8462" max="8462" width="14.5703125" style="15" customWidth="1"/>
    <col min="8463" max="8698" width="9.140625" style="15"/>
    <col min="8699" max="8699" width="2.5703125" style="15" customWidth="1"/>
    <col min="8700" max="8700" width="5.28515625" style="15" customWidth="1"/>
    <col min="8701" max="8701" width="14.42578125" style="15" bestFit="1" customWidth="1"/>
    <col min="8702" max="8702" width="8.42578125" style="15" bestFit="1" customWidth="1"/>
    <col min="8703" max="8703" width="35.140625" style="15" customWidth="1"/>
    <col min="8704" max="8706" width="9.140625" style="15" customWidth="1"/>
    <col min="8707" max="8707" width="11.42578125" style="15" customWidth="1"/>
    <col min="8708" max="8710" width="9.140625" style="15" customWidth="1"/>
    <col min="8711" max="8711" width="6.5703125" style="15" customWidth="1"/>
    <col min="8712" max="8716" width="9.140625" style="15" customWidth="1"/>
    <col min="8717" max="8717" width="16.28515625" style="15" customWidth="1"/>
    <col min="8718" max="8718" width="14.5703125" style="15" customWidth="1"/>
    <col min="8719" max="8954" width="9.140625" style="15"/>
    <col min="8955" max="8955" width="2.5703125" style="15" customWidth="1"/>
    <col min="8956" max="8956" width="5.28515625" style="15" customWidth="1"/>
    <col min="8957" max="8957" width="14.42578125" style="15" bestFit="1" customWidth="1"/>
    <col min="8958" max="8958" width="8.42578125" style="15" bestFit="1" customWidth="1"/>
    <col min="8959" max="8959" width="35.140625" style="15" customWidth="1"/>
    <col min="8960" max="8962" width="9.140625" style="15" customWidth="1"/>
    <col min="8963" max="8963" width="11.42578125" style="15" customWidth="1"/>
    <col min="8964" max="8966" width="9.140625" style="15" customWidth="1"/>
    <col min="8967" max="8967" width="6.5703125" style="15" customWidth="1"/>
    <col min="8968" max="8972" width="9.140625" style="15" customWidth="1"/>
    <col min="8973" max="8973" width="16.28515625" style="15" customWidth="1"/>
    <col min="8974" max="8974" width="14.5703125" style="15" customWidth="1"/>
    <col min="8975" max="9210" width="9.140625" style="15"/>
    <col min="9211" max="9211" width="2.5703125" style="15" customWidth="1"/>
    <col min="9212" max="9212" width="5.28515625" style="15" customWidth="1"/>
    <col min="9213" max="9213" width="14.42578125" style="15" bestFit="1" customWidth="1"/>
    <col min="9214" max="9214" width="8.42578125" style="15" bestFit="1" customWidth="1"/>
    <col min="9215" max="9215" width="35.140625" style="15" customWidth="1"/>
    <col min="9216" max="9218" width="9.140625" style="15" customWidth="1"/>
    <col min="9219" max="9219" width="11.42578125" style="15" customWidth="1"/>
    <col min="9220" max="9222" width="9.140625" style="15" customWidth="1"/>
    <col min="9223" max="9223" width="6.5703125" style="15" customWidth="1"/>
    <col min="9224" max="9228" width="9.140625" style="15" customWidth="1"/>
    <col min="9229" max="9229" width="16.28515625" style="15" customWidth="1"/>
    <col min="9230" max="9230" width="14.5703125" style="15" customWidth="1"/>
    <col min="9231" max="9466" width="9.140625" style="15"/>
    <col min="9467" max="9467" width="2.5703125" style="15" customWidth="1"/>
    <col min="9468" max="9468" width="5.28515625" style="15" customWidth="1"/>
    <col min="9469" max="9469" width="14.42578125" style="15" bestFit="1" customWidth="1"/>
    <col min="9470" max="9470" width="8.42578125" style="15" bestFit="1" customWidth="1"/>
    <col min="9471" max="9471" width="35.140625" style="15" customWidth="1"/>
    <col min="9472" max="9474" width="9.140625" style="15" customWidth="1"/>
    <col min="9475" max="9475" width="11.42578125" style="15" customWidth="1"/>
    <col min="9476" max="9478" width="9.140625" style="15" customWidth="1"/>
    <col min="9479" max="9479" width="6.5703125" style="15" customWidth="1"/>
    <col min="9480" max="9484" width="9.140625" style="15" customWidth="1"/>
    <col min="9485" max="9485" width="16.28515625" style="15" customWidth="1"/>
    <col min="9486" max="9486" width="14.5703125" style="15" customWidth="1"/>
    <col min="9487" max="9722" width="9.140625" style="15"/>
    <col min="9723" max="9723" width="2.5703125" style="15" customWidth="1"/>
    <col min="9724" max="9724" width="5.28515625" style="15" customWidth="1"/>
    <col min="9725" max="9725" width="14.42578125" style="15" bestFit="1" customWidth="1"/>
    <col min="9726" max="9726" width="8.42578125" style="15" bestFit="1" customWidth="1"/>
    <col min="9727" max="9727" width="35.140625" style="15" customWidth="1"/>
    <col min="9728" max="9730" width="9.140625" style="15" customWidth="1"/>
    <col min="9731" max="9731" width="11.42578125" style="15" customWidth="1"/>
    <col min="9732" max="9734" width="9.140625" style="15" customWidth="1"/>
    <col min="9735" max="9735" width="6.5703125" style="15" customWidth="1"/>
    <col min="9736" max="9740" width="9.140625" style="15" customWidth="1"/>
    <col min="9741" max="9741" width="16.28515625" style="15" customWidth="1"/>
    <col min="9742" max="9742" width="14.5703125" style="15" customWidth="1"/>
    <col min="9743" max="9978" width="9.140625" style="15"/>
    <col min="9979" max="9979" width="2.5703125" style="15" customWidth="1"/>
    <col min="9980" max="9980" width="5.28515625" style="15" customWidth="1"/>
    <col min="9981" max="9981" width="14.42578125" style="15" bestFit="1" customWidth="1"/>
    <col min="9982" max="9982" width="8.42578125" style="15" bestFit="1" customWidth="1"/>
    <col min="9983" max="9983" width="35.140625" style="15" customWidth="1"/>
    <col min="9984" max="9986" width="9.140625" style="15" customWidth="1"/>
    <col min="9987" max="9987" width="11.42578125" style="15" customWidth="1"/>
    <col min="9988" max="9990" width="9.140625" style="15" customWidth="1"/>
    <col min="9991" max="9991" width="6.5703125" style="15" customWidth="1"/>
    <col min="9992" max="9996" width="9.140625" style="15" customWidth="1"/>
    <col min="9997" max="9997" width="16.28515625" style="15" customWidth="1"/>
    <col min="9998" max="9998" width="14.5703125" style="15" customWidth="1"/>
    <col min="9999" max="10234" width="9.140625" style="15"/>
    <col min="10235" max="10235" width="2.5703125" style="15" customWidth="1"/>
    <col min="10236" max="10236" width="5.28515625" style="15" customWidth="1"/>
    <col min="10237" max="10237" width="14.42578125" style="15" bestFit="1" customWidth="1"/>
    <col min="10238" max="10238" width="8.42578125" style="15" bestFit="1" customWidth="1"/>
    <col min="10239" max="10239" width="35.140625" style="15" customWidth="1"/>
    <col min="10240" max="10242" width="9.140625" style="15" customWidth="1"/>
    <col min="10243" max="10243" width="11.42578125" style="15" customWidth="1"/>
    <col min="10244" max="10246" width="9.140625" style="15" customWidth="1"/>
    <col min="10247" max="10247" width="6.5703125" style="15" customWidth="1"/>
    <col min="10248" max="10252" width="9.140625" style="15" customWidth="1"/>
    <col min="10253" max="10253" width="16.28515625" style="15" customWidth="1"/>
    <col min="10254" max="10254" width="14.5703125" style="15" customWidth="1"/>
    <col min="10255" max="10490" width="9.140625" style="15"/>
    <col min="10491" max="10491" width="2.5703125" style="15" customWidth="1"/>
    <col min="10492" max="10492" width="5.28515625" style="15" customWidth="1"/>
    <col min="10493" max="10493" width="14.42578125" style="15" bestFit="1" customWidth="1"/>
    <col min="10494" max="10494" width="8.42578125" style="15" bestFit="1" customWidth="1"/>
    <col min="10495" max="10495" width="35.140625" style="15" customWidth="1"/>
    <col min="10496" max="10498" width="9.140625" style="15" customWidth="1"/>
    <col min="10499" max="10499" width="11.42578125" style="15" customWidth="1"/>
    <col min="10500" max="10502" width="9.140625" style="15" customWidth="1"/>
    <col min="10503" max="10503" width="6.5703125" style="15" customWidth="1"/>
    <col min="10504" max="10508" width="9.140625" style="15" customWidth="1"/>
    <col min="10509" max="10509" width="16.28515625" style="15" customWidth="1"/>
    <col min="10510" max="10510" width="14.5703125" style="15" customWidth="1"/>
    <col min="10511" max="10746" width="9.140625" style="15"/>
    <col min="10747" max="10747" width="2.5703125" style="15" customWidth="1"/>
    <col min="10748" max="10748" width="5.28515625" style="15" customWidth="1"/>
    <col min="10749" max="10749" width="14.42578125" style="15" bestFit="1" customWidth="1"/>
    <col min="10750" max="10750" width="8.42578125" style="15" bestFit="1" customWidth="1"/>
    <col min="10751" max="10751" width="35.140625" style="15" customWidth="1"/>
    <col min="10752" max="10754" width="9.140625" style="15" customWidth="1"/>
    <col min="10755" max="10755" width="11.42578125" style="15" customWidth="1"/>
    <col min="10756" max="10758" width="9.140625" style="15" customWidth="1"/>
    <col min="10759" max="10759" width="6.5703125" style="15" customWidth="1"/>
    <col min="10760" max="10764" width="9.140625" style="15" customWidth="1"/>
    <col min="10765" max="10765" width="16.28515625" style="15" customWidth="1"/>
    <col min="10766" max="10766" width="14.5703125" style="15" customWidth="1"/>
    <col min="10767" max="11002" width="9.140625" style="15"/>
    <col min="11003" max="11003" width="2.5703125" style="15" customWidth="1"/>
    <col min="11004" max="11004" width="5.28515625" style="15" customWidth="1"/>
    <col min="11005" max="11005" width="14.42578125" style="15" bestFit="1" customWidth="1"/>
    <col min="11006" max="11006" width="8.42578125" style="15" bestFit="1" customWidth="1"/>
    <col min="11007" max="11007" width="35.140625" style="15" customWidth="1"/>
    <col min="11008" max="11010" width="9.140625" style="15" customWidth="1"/>
    <col min="11011" max="11011" width="11.42578125" style="15" customWidth="1"/>
    <col min="11012" max="11014" width="9.140625" style="15" customWidth="1"/>
    <col min="11015" max="11015" width="6.5703125" style="15" customWidth="1"/>
    <col min="11016" max="11020" width="9.140625" style="15" customWidth="1"/>
    <col min="11021" max="11021" width="16.28515625" style="15" customWidth="1"/>
    <col min="11022" max="11022" width="14.5703125" style="15" customWidth="1"/>
    <col min="11023" max="11258" width="9.140625" style="15"/>
    <col min="11259" max="11259" width="2.5703125" style="15" customWidth="1"/>
    <col min="11260" max="11260" width="5.28515625" style="15" customWidth="1"/>
    <col min="11261" max="11261" width="14.42578125" style="15" bestFit="1" customWidth="1"/>
    <col min="11262" max="11262" width="8.42578125" style="15" bestFit="1" customWidth="1"/>
    <col min="11263" max="11263" width="35.140625" style="15" customWidth="1"/>
    <col min="11264" max="11266" width="9.140625" style="15" customWidth="1"/>
    <col min="11267" max="11267" width="11.42578125" style="15" customWidth="1"/>
    <col min="11268" max="11270" width="9.140625" style="15" customWidth="1"/>
    <col min="11271" max="11271" width="6.5703125" style="15" customWidth="1"/>
    <col min="11272" max="11276" width="9.140625" style="15" customWidth="1"/>
    <col min="11277" max="11277" width="16.28515625" style="15" customWidth="1"/>
    <col min="11278" max="11278" width="14.5703125" style="15" customWidth="1"/>
    <col min="11279" max="11514" width="9.140625" style="15"/>
    <col min="11515" max="11515" width="2.5703125" style="15" customWidth="1"/>
    <col min="11516" max="11516" width="5.28515625" style="15" customWidth="1"/>
    <col min="11517" max="11517" width="14.42578125" style="15" bestFit="1" customWidth="1"/>
    <col min="11518" max="11518" width="8.42578125" style="15" bestFit="1" customWidth="1"/>
    <col min="11519" max="11519" width="35.140625" style="15" customWidth="1"/>
    <col min="11520" max="11522" width="9.140625" style="15" customWidth="1"/>
    <col min="11523" max="11523" width="11.42578125" style="15" customWidth="1"/>
    <col min="11524" max="11526" width="9.140625" style="15" customWidth="1"/>
    <col min="11527" max="11527" width="6.5703125" style="15" customWidth="1"/>
    <col min="11528" max="11532" width="9.140625" style="15" customWidth="1"/>
    <col min="11533" max="11533" width="16.28515625" style="15" customWidth="1"/>
    <col min="11534" max="11534" width="14.5703125" style="15" customWidth="1"/>
    <col min="11535" max="11770" width="9.140625" style="15"/>
    <col min="11771" max="11771" width="2.5703125" style="15" customWidth="1"/>
    <col min="11772" max="11772" width="5.28515625" style="15" customWidth="1"/>
    <col min="11773" max="11773" width="14.42578125" style="15" bestFit="1" customWidth="1"/>
    <col min="11774" max="11774" width="8.42578125" style="15" bestFit="1" customWidth="1"/>
    <col min="11775" max="11775" width="35.140625" style="15" customWidth="1"/>
    <col min="11776" max="11778" width="9.140625" style="15" customWidth="1"/>
    <col min="11779" max="11779" width="11.42578125" style="15" customWidth="1"/>
    <col min="11780" max="11782" width="9.140625" style="15" customWidth="1"/>
    <col min="11783" max="11783" width="6.5703125" style="15" customWidth="1"/>
    <col min="11784" max="11788" width="9.140625" style="15" customWidth="1"/>
    <col min="11789" max="11789" width="16.28515625" style="15" customWidth="1"/>
    <col min="11790" max="11790" width="14.5703125" style="15" customWidth="1"/>
    <col min="11791" max="12026" width="9.140625" style="15"/>
    <col min="12027" max="12027" width="2.5703125" style="15" customWidth="1"/>
    <col min="12028" max="12028" width="5.28515625" style="15" customWidth="1"/>
    <col min="12029" max="12029" width="14.42578125" style="15" bestFit="1" customWidth="1"/>
    <col min="12030" max="12030" width="8.42578125" style="15" bestFit="1" customWidth="1"/>
    <col min="12031" max="12031" width="35.140625" style="15" customWidth="1"/>
    <col min="12032" max="12034" width="9.140625" style="15" customWidth="1"/>
    <col min="12035" max="12035" width="11.42578125" style="15" customWidth="1"/>
    <col min="12036" max="12038" width="9.140625" style="15" customWidth="1"/>
    <col min="12039" max="12039" width="6.5703125" style="15" customWidth="1"/>
    <col min="12040" max="12044" width="9.140625" style="15" customWidth="1"/>
    <col min="12045" max="12045" width="16.28515625" style="15" customWidth="1"/>
    <col min="12046" max="12046" width="14.5703125" style="15" customWidth="1"/>
    <col min="12047" max="12282" width="9.140625" style="15"/>
    <col min="12283" max="12283" width="2.5703125" style="15" customWidth="1"/>
    <col min="12284" max="12284" width="5.28515625" style="15" customWidth="1"/>
    <col min="12285" max="12285" width="14.42578125" style="15" bestFit="1" customWidth="1"/>
    <col min="12286" max="12286" width="8.42578125" style="15" bestFit="1" customWidth="1"/>
    <col min="12287" max="12287" width="35.140625" style="15" customWidth="1"/>
    <col min="12288" max="12290" width="9.140625" style="15" customWidth="1"/>
    <col min="12291" max="12291" width="11.42578125" style="15" customWidth="1"/>
    <col min="12292" max="12294" width="9.140625" style="15" customWidth="1"/>
    <col min="12295" max="12295" width="6.5703125" style="15" customWidth="1"/>
    <col min="12296" max="12300" width="9.140625" style="15" customWidth="1"/>
    <col min="12301" max="12301" width="16.28515625" style="15" customWidth="1"/>
    <col min="12302" max="12302" width="14.5703125" style="15" customWidth="1"/>
    <col min="12303" max="12538" width="9.140625" style="15"/>
    <col min="12539" max="12539" width="2.5703125" style="15" customWidth="1"/>
    <col min="12540" max="12540" width="5.28515625" style="15" customWidth="1"/>
    <col min="12541" max="12541" width="14.42578125" style="15" bestFit="1" customWidth="1"/>
    <col min="12542" max="12542" width="8.42578125" style="15" bestFit="1" customWidth="1"/>
    <col min="12543" max="12543" width="35.140625" style="15" customWidth="1"/>
    <col min="12544" max="12546" width="9.140625" style="15" customWidth="1"/>
    <col min="12547" max="12547" width="11.42578125" style="15" customWidth="1"/>
    <col min="12548" max="12550" width="9.140625" style="15" customWidth="1"/>
    <col min="12551" max="12551" width="6.5703125" style="15" customWidth="1"/>
    <col min="12552" max="12556" width="9.140625" style="15" customWidth="1"/>
    <col min="12557" max="12557" width="16.28515625" style="15" customWidth="1"/>
    <col min="12558" max="12558" width="14.5703125" style="15" customWidth="1"/>
    <col min="12559" max="12794" width="9.140625" style="15"/>
    <col min="12795" max="12795" width="2.5703125" style="15" customWidth="1"/>
    <col min="12796" max="12796" width="5.28515625" style="15" customWidth="1"/>
    <col min="12797" max="12797" width="14.42578125" style="15" bestFit="1" customWidth="1"/>
    <col min="12798" max="12798" width="8.42578125" style="15" bestFit="1" customWidth="1"/>
    <col min="12799" max="12799" width="35.140625" style="15" customWidth="1"/>
    <col min="12800" max="12802" width="9.140625" style="15" customWidth="1"/>
    <col min="12803" max="12803" width="11.42578125" style="15" customWidth="1"/>
    <col min="12804" max="12806" width="9.140625" style="15" customWidth="1"/>
    <col min="12807" max="12807" width="6.5703125" style="15" customWidth="1"/>
    <col min="12808" max="12812" width="9.140625" style="15" customWidth="1"/>
    <col min="12813" max="12813" width="16.28515625" style="15" customWidth="1"/>
    <col min="12814" max="12814" width="14.5703125" style="15" customWidth="1"/>
    <col min="12815" max="13050" width="9.140625" style="15"/>
    <col min="13051" max="13051" width="2.5703125" style="15" customWidth="1"/>
    <col min="13052" max="13052" width="5.28515625" style="15" customWidth="1"/>
    <col min="13053" max="13053" width="14.42578125" style="15" bestFit="1" customWidth="1"/>
    <col min="13054" max="13054" width="8.42578125" style="15" bestFit="1" customWidth="1"/>
    <col min="13055" max="13055" width="35.140625" style="15" customWidth="1"/>
    <col min="13056" max="13058" width="9.140625" style="15" customWidth="1"/>
    <col min="13059" max="13059" width="11.42578125" style="15" customWidth="1"/>
    <col min="13060" max="13062" width="9.140625" style="15" customWidth="1"/>
    <col min="13063" max="13063" width="6.5703125" style="15" customWidth="1"/>
    <col min="13064" max="13068" width="9.140625" style="15" customWidth="1"/>
    <col min="13069" max="13069" width="16.28515625" style="15" customWidth="1"/>
    <col min="13070" max="13070" width="14.5703125" style="15" customWidth="1"/>
    <col min="13071" max="13306" width="9.140625" style="15"/>
    <col min="13307" max="13307" width="2.5703125" style="15" customWidth="1"/>
    <col min="13308" max="13308" width="5.28515625" style="15" customWidth="1"/>
    <col min="13309" max="13309" width="14.42578125" style="15" bestFit="1" customWidth="1"/>
    <col min="13310" max="13310" width="8.42578125" style="15" bestFit="1" customWidth="1"/>
    <col min="13311" max="13311" width="35.140625" style="15" customWidth="1"/>
    <col min="13312" max="13314" width="9.140625" style="15" customWidth="1"/>
    <col min="13315" max="13315" width="11.42578125" style="15" customWidth="1"/>
    <col min="13316" max="13318" width="9.140625" style="15" customWidth="1"/>
    <col min="13319" max="13319" width="6.5703125" style="15" customWidth="1"/>
    <col min="13320" max="13324" width="9.140625" style="15" customWidth="1"/>
    <col min="13325" max="13325" width="16.28515625" style="15" customWidth="1"/>
    <col min="13326" max="13326" width="14.5703125" style="15" customWidth="1"/>
    <col min="13327" max="13562" width="9.140625" style="15"/>
    <col min="13563" max="13563" width="2.5703125" style="15" customWidth="1"/>
    <col min="13564" max="13564" width="5.28515625" style="15" customWidth="1"/>
    <col min="13565" max="13565" width="14.42578125" style="15" bestFit="1" customWidth="1"/>
    <col min="13566" max="13566" width="8.42578125" style="15" bestFit="1" customWidth="1"/>
    <col min="13567" max="13567" width="35.140625" style="15" customWidth="1"/>
    <col min="13568" max="13570" width="9.140625" style="15" customWidth="1"/>
    <col min="13571" max="13571" width="11.42578125" style="15" customWidth="1"/>
    <col min="13572" max="13574" width="9.140625" style="15" customWidth="1"/>
    <col min="13575" max="13575" width="6.5703125" style="15" customWidth="1"/>
    <col min="13576" max="13580" width="9.140625" style="15" customWidth="1"/>
    <col min="13581" max="13581" width="16.28515625" style="15" customWidth="1"/>
    <col min="13582" max="13582" width="14.5703125" style="15" customWidth="1"/>
    <col min="13583" max="13818" width="9.140625" style="15"/>
    <col min="13819" max="13819" width="2.5703125" style="15" customWidth="1"/>
    <col min="13820" max="13820" width="5.28515625" style="15" customWidth="1"/>
    <col min="13821" max="13821" width="14.42578125" style="15" bestFit="1" customWidth="1"/>
    <col min="13822" max="13822" width="8.42578125" style="15" bestFit="1" customWidth="1"/>
    <col min="13823" max="13823" width="35.140625" style="15" customWidth="1"/>
    <col min="13824" max="13826" width="9.140625" style="15" customWidth="1"/>
    <col min="13827" max="13827" width="11.42578125" style="15" customWidth="1"/>
    <col min="13828" max="13830" width="9.140625" style="15" customWidth="1"/>
    <col min="13831" max="13831" width="6.5703125" style="15" customWidth="1"/>
    <col min="13832" max="13836" width="9.140625" style="15" customWidth="1"/>
    <col min="13837" max="13837" width="16.28515625" style="15" customWidth="1"/>
    <col min="13838" max="13838" width="14.5703125" style="15" customWidth="1"/>
    <col min="13839" max="14074" width="9.140625" style="15"/>
    <col min="14075" max="14075" width="2.5703125" style="15" customWidth="1"/>
    <col min="14076" max="14076" width="5.28515625" style="15" customWidth="1"/>
    <col min="14077" max="14077" width="14.42578125" style="15" bestFit="1" customWidth="1"/>
    <col min="14078" max="14078" width="8.42578125" style="15" bestFit="1" customWidth="1"/>
    <col min="14079" max="14079" width="35.140625" style="15" customWidth="1"/>
    <col min="14080" max="14082" width="9.140625" style="15" customWidth="1"/>
    <col min="14083" max="14083" width="11.42578125" style="15" customWidth="1"/>
    <col min="14084" max="14086" width="9.140625" style="15" customWidth="1"/>
    <col min="14087" max="14087" width="6.5703125" style="15" customWidth="1"/>
    <col min="14088" max="14092" width="9.140625" style="15" customWidth="1"/>
    <col min="14093" max="14093" width="16.28515625" style="15" customWidth="1"/>
    <col min="14094" max="14094" width="14.5703125" style="15" customWidth="1"/>
    <col min="14095" max="14330" width="9.140625" style="15"/>
    <col min="14331" max="14331" width="2.5703125" style="15" customWidth="1"/>
    <col min="14332" max="14332" width="5.28515625" style="15" customWidth="1"/>
    <col min="14333" max="14333" width="14.42578125" style="15" bestFit="1" customWidth="1"/>
    <col min="14334" max="14334" width="8.42578125" style="15" bestFit="1" customWidth="1"/>
    <col min="14335" max="14335" width="35.140625" style="15" customWidth="1"/>
    <col min="14336" max="14338" width="9.140625" style="15" customWidth="1"/>
    <col min="14339" max="14339" width="11.42578125" style="15" customWidth="1"/>
    <col min="14340" max="14342" width="9.140625" style="15" customWidth="1"/>
    <col min="14343" max="14343" width="6.5703125" style="15" customWidth="1"/>
    <col min="14344" max="14348" width="9.140625" style="15" customWidth="1"/>
    <col min="14349" max="14349" width="16.28515625" style="15" customWidth="1"/>
    <col min="14350" max="14350" width="14.5703125" style="15" customWidth="1"/>
    <col min="14351" max="14586" width="9.140625" style="15"/>
    <col min="14587" max="14587" width="2.5703125" style="15" customWidth="1"/>
    <col min="14588" max="14588" width="5.28515625" style="15" customWidth="1"/>
    <col min="14589" max="14589" width="14.42578125" style="15" bestFit="1" customWidth="1"/>
    <col min="14590" max="14590" width="8.42578125" style="15" bestFit="1" customWidth="1"/>
    <col min="14591" max="14591" width="35.140625" style="15" customWidth="1"/>
    <col min="14592" max="14594" width="9.140625" style="15" customWidth="1"/>
    <col min="14595" max="14595" width="11.42578125" style="15" customWidth="1"/>
    <col min="14596" max="14598" width="9.140625" style="15" customWidth="1"/>
    <col min="14599" max="14599" width="6.5703125" style="15" customWidth="1"/>
    <col min="14600" max="14604" width="9.140625" style="15" customWidth="1"/>
    <col min="14605" max="14605" width="16.28515625" style="15" customWidth="1"/>
    <col min="14606" max="14606" width="14.5703125" style="15" customWidth="1"/>
    <col min="14607" max="14842" width="9.140625" style="15"/>
    <col min="14843" max="14843" width="2.5703125" style="15" customWidth="1"/>
    <col min="14844" max="14844" width="5.28515625" style="15" customWidth="1"/>
    <col min="14845" max="14845" width="14.42578125" style="15" bestFit="1" customWidth="1"/>
    <col min="14846" max="14846" width="8.42578125" style="15" bestFit="1" customWidth="1"/>
    <col min="14847" max="14847" width="35.140625" style="15" customWidth="1"/>
    <col min="14848" max="14850" width="9.140625" style="15" customWidth="1"/>
    <col min="14851" max="14851" width="11.42578125" style="15" customWidth="1"/>
    <col min="14852" max="14854" width="9.140625" style="15" customWidth="1"/>
    <col min="14855" max="14855" width="6.5703125" style="15" customWidth="1"/>
    <col min="14856" max="14860" width="9.140625" style="15" customWidth="1"/>
    <col min="14861" max="14861" width="16.28515625" style="15" customWidth="1"/>
    <col min="14862" max="14862" width="14.5703125" style="15" customWidth="1"/>
    <col min="14863" max="15098" width="9.140625" style="15"/>
    <col min="15099" max="15099" width="2.5703125" style="15" customWidth="1"/>
    <col min="15100" max="15100" width="5.28515625" style="15" customWidth="1"/>
    <col min="15101" max="15101" width="14.42578125" style="15" bestFit="1" customWidth="1"/>
    <col min="15102" max="15102" width="8.42578125" style="15" bestFit="1" customWidth="1"/>
    <col min="15103" max="15103" width="35.140625" style="15" customWidth="1"/>
    <col min="15104" max="15106" width="9.140625" style="15" customWidth="1"/>
    <col min="15107" max="15107" width="11.42578125" style="15" customWidth="1"/>
    <col min="15108" max="15110" width="9.140625" style="15" customWidth="1"/>
    <col min="15111" max="15111" width="6.5703125" style="15" customWidth="1"/>
    <col min="15112" max="15116" width="9.140625" style="15" customWidth="1"/>
    <col min="15117" max="15117" width="16.28515625" style="15" customWidth="1"/>
    <col min="15118" max="15118" width="14.5703125" style="15" customWidth="1"/>
    <col min="15119" max="15354" width="9.140625" style="15"/>
    <col min="15355" max="15355" width="2.5703125" style="15" customWidth="1"/>
    <col min="15356" max="15356" width="5.28515625" style="15" customWidth="1"/>
    <col min="15357" max="15357" width="14.42578125" style="15" bestFit="1" customWidth="1"/>
    <col min="15358" max="15358" width="8.42578125" style="15" bestFit="1" customWidth="1"/>
    <col min="15359" max="15359" width="35.140625" style="15" customWidth="1"/>
    <col min="15360" max="15362" width="9.140625" style="15" customWidth="1"/>
    <col min="15363" max="15363" width="11.42578125" style="15" customWidth="1"/>
    <col min="15364" max="15366" width="9.140625" style="15" customWidth="1"/>
    <col min="15367" max="15367" width="6.5703125" style="15" customWidth="1"/>
    <col min="15368" max="15372" width="9.140625" style="15" customWidth="1"/>
    <col min="15373" max="15373" width="16.28515625" style="15" customWidth="1"/>
    <col min="15374" max="15374" width="14.5703125" style="15" customWidth="1"/>
    <col min="15375" max="15610" width="9.140625" style="15"/>
    <col min="15611" max="15611" width="2.5703125" style="15" customWidth="1"/>
    <col min="15612" max="15612" width="5.28515625" style="15" customWidth="1"/>
    <col min="15613" max="15613" width="14.42578125" style="15" bestFit="1" customWidth="1"/>
    <col min="15614" max="15614" width="8.42578125" style="15" bestFit="1" customWidth="1"/>
    <col min="15615" max="15615" width="35.140625" style="15" customWidth="1"/>
    <col min="15616" max="15618" width="9.140625" style="15" customWidth="1"/>
    <col min="15619" max="15619" width="11.42578125" style="15" customWidth="1"/>
    <col min="15620" max="15622" width="9.140625" style="15" customWidth="1"/>
    <col min="15623" max="15623" width="6.5703125" style="15" customWidth="1"/>
    <col min="15624" max="15628" width="9.140625" style="15" customWidth="1"/>
    <col min="15629" max="15629" width="16.28515625" style="15" customWidth="1"/>
    <col min="15630" max="15630" width="14.5703125" style="15" customWidth="1"/>
    <col min="15631" max="15866" width="9.140625" style="15"/>
    <col min="15867" max="15867" width="2.5703125" style="15" customWidth="1"/>
    <col min="15868" max="15868" width="5.28515625" style="15" customWidth="1"/>
    <col min="15869" max="15869" width="14.42578125" style="15" bestFit="1" customWidth="1"/>
    <col min="15870" max="15870" width="8.42578125" style="15" bestFit="1" customWidth="1"/>
    <col min="15871" max="15871" width="35.140625" style="15" customWidth="1"/>
    <col min="15872" max="15874" width="9.140625" style="15" customWidth="1"/>
    <col min="15875" max="15875" width="11.42578125" style="15" customWidth="1"/>
    <col min="15876" max="15878" width="9.140625" style="15" customWidth="1"/>
    <col min="15879" max="15879" width="6.5703125" style="15" customWidth="1"/>
    <col min="15880" max="15884" width="9.140625" style="15" customWidth="1"/>
    <col min="15885" max="15885" width="16.28515625" style="15" customWidth="1"/>
    <col min="15886" max="15886" width="14.5703125" style="15" customWidth="1"/>
    <col min="15887" max="16122" width="9.140625" style="15"/>
    <col min="16123" max="16123" width="2.5703125" style="15" customWidth="1"/>
    <col min="16124" max="16124" width="5.28515625" style="15" customWidth="1"/>
    <col min="16125" max="16125" width="14.42578125" style="15" bestFit="1" customWidth="1"/>
    <col min="16126" max="16126" width="8.42578125" style="15" bestFit="1" customWidth="1"/>
    <col min="16127" max="16127" width="35.140625" style="15" customWidth="1"/>
    <col min="16128" max="16130" width="9.140625" style="15" customWidth="1"/>
    <col min="16131" max="16131" width="11.42578125" style="15" customWidth="1"/>
    <col min="16132" max="16134" width="9.140625" style="15" customWidth="1"/>
    <col min="16135" max="16135" width="6.5703125" style="15" customWidth="1"/>
    <col min="16136" max="16140" width="9.140625" style="15" customWidth="1"/>
    <col min="16141" max="16141" width="16.28515625" style="15" customWidth="1"/>
    <col min="16142" max="16142" width="14.5703125" style="15" customWidth="1"/>
    <col min="16143" max="16384" width="9.140625" style="15"/>
  </cols>
  <sheetData>
    <row r="1" spans="3:16" ht="24.75" customHeight="1" x14ac:dyDescent="0.25">
      <c r="C1" s="192" t="s">
        <v>7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3:16" ht="24.75" customHeight="1" x14ac:dyDescent="0.25">
      <c r="C2" s="193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3:16" ht="24.75" x14ac:dyDescent="0.25">
      <c r="C3" s="205" t="s">
        <v>302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3:16" ht="15" customHeight="1" x14ac:dyDescent="0.25">
      <c r="C4" s="195" t="s">
        <v>9</v>
      </c>
      <c r="D4" s="197" t="s">
        <v>10</v>
      </c>
      <c r="E4" s="195" t="s">
        <v>11</v>
      </c>
      <c r="F4" s="199" t="s">
        <v>12</v>
      </c>
      <c r="G4" s="199" t="s">
        <v>13</v>
      </c>
      <c r="H4" s="16" t="s">
        <v>14</v>
      </c>
      <c r="I4" s="17"/>
      <c r="J4" s="18"/>
      <c r="K4" s="197" t="s">
        <v>15</v>
      </c>
      <c r="L4" s="19"/>
      <c r="M4" s="198" t="s">
        <v>16</v>
      </c>
      <c r="N4" s="197" t="s">
        <v>17</v>
      </c>
      <c r="O4" s="142"/>
      <c r="P4" s="197" t="s">
        <v>303</v>
      </c>
    </row>
    <row r="5" spans="3:16" ht="12.75" customHeight="1" x14ac:dyDescent="0.25">
      <c r="C5" s="196"/>
      <c r="D5" s="198"/>
      <c r="E5" s="196"/>
      <c r="F5" s="200"/>
      <c r="G5" s="200"/>
      <c r="H5" s="79" t="s">
        <v>19</v>
      </c>
      <c r="I5" s="80"/>
      <c r="J5" s="81"/>
      <c r="K5" s="198"/>
      <c r="L5" s="82"/>
      <c r="M5" s="206"/>
      <c r="N5" s="198"/>
      <c r="O5" s="143"/>
      <c r="P5" s="198"/>
    </row>
    <row r="6" spans="3:16" ht="24.95" customHeight="1" x14ac:dyDescent="0.2">
      <c r="C6" s="20">
        <v>1</v>
      </c>
      <c r="D6" s="84" t="s">
        <v>304</v>
      </c>
      <c r="E6" s="85">
        <v>41938</v>
      </c>
      <c r="F6" s="84" t="s">
        <v>305</v>
      </c>
      <c r="G6" s="23"/>
      <c r="H6" s="24"/>
      <c r="I6" s="24"/>
      <c r="J6" s="25"/>
      <c r="K6" s="26"/>
      <c r="L6" s="27"/>
      <c r="M6" s="85">
        <v>132</v>
      </c>
      <c r="N6" s="85">
        <v>3.98</v>
      </c>
      <c r="O6" s="134">
        <f>+IF(P6="Studying",5,IF(P6="Complete",1,IF(P6="Incomplete",2,IF(Np="Left",3,IF(P6="Dropped",4,"Error")))))</f>
        <v>1</v>
      </c>
      <c r="P6" s="183" t="s">
        <v>20</v>
      </c>
    </row>
    <row r="7" spans="3:16" ht="24.95" customHeight="1" x14ac:dyDescent="0.2">
      <c r="C7" s="20">
        <f t="shared" ref="C7:C70" si="0">C6+1</f>
        <v>2</v>
      </c>
      <c r="D7" s="84" t="s">
        <v>306</v>
      </c>
      <c r="E7" s="85">
        <v>41932</v>
      </c>
      <c r="F7" s="84" t="s">
        <v>307</v>
      </c>
      <c r="G7" s="23"/>
      <c r="H7" s="24"/>
      <c r="I7" s="24"/>
      <c r="J7" s="25"/>
      <c r="K7" s="26"/>
      <c r="L7" s="27"/>
      <c r="M7" s="85">
        <v>132</v>
      </c>
      <c r="N7" s="85">
        <v>3.93</v>
      </c>
      <c r="O7" s="134">
        <f>+IF(P7="Studying",5,IF(P7="Complete",1,IF(P7="Incomplete",2,IF(Np="Left",3,IF(P7="Dropped",4,"Error")))))</f>
        <v>1</v>
      </c>
      <c r="P7" s="183" t="s">
        <v>20</v>
      </c>
    </row>
    <row r="8" spans="3:16" ht="24.95" customHeight="1" x14ac:dyDescent="0.2">
      <c r="C8" s="20">
        <f t="shared" si="0"/>
        <v>3</v>
      </c>
      <c r="D8" s="84" t="s">
        <v>308</v>
      </c>
      <c r="E8" s="85">
        <v>41956</v>
      </c>
      <c r="F8" s="84" t="s">
        <v>309</v>
      </c>
      <c r="G8" s="31"/>
      <c r="H8" s="32"/>
      <c r="I8" s="33"/>
      <c r="J8" s="25"/>
      <c r="K8" s="26"/>
      <c r="L8" s="27"/>
      <c r="M8" s="85">
        <v>132</v>
      </c>
      <c r="N8" s="85">
        <v>3.87</v>
      </c>
      <c r="O8" s="134">
        <f>+IF(P8="Studying",5,IF(P8="Complete",1,IF(P8="Incomplete",2,IF(Np="Left",3,IF(P8="Dropped",4,"Error")))))</f>
        <v>1</v>
      </c>
      <c r="P8" s="183" t="s">
        <v>20</v>
      </c>
    </row>
    <row r="9" spans="3:16" ht="24.95" customHeight="1" x14ac:dyDescent="0.2">
      <c r="C9" s="20">
        <f t="shared" si="0"/>
        <v>4</v>
      </c>
      <c r="D9" s="84" t="s">
        <v>310</v>
      </c>
      <c r="E9" s="85">
        <v>41873</v>
      </c>
      <c r="F9" s="84" t="s">
        <v>311</v>
      </c>
      <c r="G9" s="31"/>
      <c r="H9" s="32"/>
      <c r="I9" s="33"/>
      <c r="J9" s="25"/>
      <c r="K9" s="26"/>
      <c r="L9" s="27"/>
      <c r="M9" s="85">
        <v>132</v>
      </c>
      <c r="N9" s="85">
        <v>3.84</v>
      </c>
      <c r="O9" s="134">
        <f>+IF(P9="Studying",5,IF(P9="Complete",1,IF(P9="Incomplete",2,IF(Np="Left",3,IF(P9="Dropped",4,"Error")))))</f>
        <v>1</v>
      </c>
      <c r="P9" s="183" t="s">
        <v>20</v>
      </c>
    </row>
    <row r="10" spans="3:16" ht="24.95" customHeight="1" x14ac:dyDescent="0.2">
      <c r="C10" s="20">
        <f t="shared" si="0"/>
        <v>5</v>
      </c>
      <c r="D10" s="84" t="s">
        <v>312</v>
      </c>
      <c r="E10" s="85">
        <v>43419</v>
      </c>
      <c r="F10" s="84" t="s">
        <v>313</v>
      </c>
      <c r="G10" s="31"/>
      <c r="H10" s="32"/>
      <c r="I10" s="33"/>
      <c r="J10" s="25"/>
      <c r="K10" s="26"/>
      <c r="L10" s="27"/>
      <c r="M10" s="85">
        <v>132</v>
      </c>
      <c r="N10" s="85">
        <v>3.83</v>
      </c>
      <c r="O10" s="134">
        <f>+IF(P10="Studying",5,IF(P10="Complete",1,IF(P10="Incomplete",2,IF(Np="Left",3,IF(P10="Dropped",4,"Error")))))</f>
        <v>1</v>
      </c>
      <c r="P10" s="183" t="s">
        <v>20</v>
      </c>
    </row>
    <row r="11" spans="3:16" ht="24.95" customHeight="1" x14ac:dyDescent="0.2">
      <c r="C11" s="20">
        <f t="shared" si="0"/>
        <v>6</v>
      </c>
      <c r="D11" s="84" t="s">
        <v>314</v>
      </c>
      <c r="E11" s="85">
        <v>41900</v>
      </c>
      <c r="F11" s="84" t="s">
        <v>315</v>
      </c>
      <c r="G11" s="23"/>
      <c r="H11" s="24"/>
      <c r="I11" s="24"/>
      <c r="J11" s="25"/>
      <c r="K11" s="26"/>
      <c r="L11" s="27"/>
      <c r="M11" s="85">
        <v>132</v>
      </c>
      <c r="N11" s="85">
        <v>3.79</v>
      </c>
      <c r="O11" s="134">
        <f>+IF(P11="Studying",5,IF(P11="Complete",1,IF(P11="Incomplete",2,IF(Np="Left",3,IF(P11="Dropped",4,"Error")))))</f>
        <v>1</v>
      </c>
      <c r="P11" s="183" t="s">
        <v>20</v>
      </c>
    </row>
    <row r="12" spans="3:16" ht="24.95" customHeight="1" x14ac:dyDescent="0.2">
      <c r="C12" s="20">
        <f t="shared" si="0"/>
        <v>7</v>
      </c>
      <c r="D12" s="84" t="s">
        <v>316</v>
      </c>
      <c r="E12" s="85">
        <v>41942</v>
      </c>
      <c r="F12" s="84" t="s">
        <v>317</v>
      </c>
      <c r="G12" s="23"/>
      <c r="H12" s="24"/>
      <c r="I12" s="24"/>
      <c r="J12" s="25"/>
      <c r="K12" s="26"/>
      <c r="L12" s="27"/>
      <c r="M12" s="85">
        <v>132</v>
      </c>
      <c r="N12" s="85">
        <v>3.79</v>
      </c>
      <c r="O12" s="134">
        <f>+IF(P12="Studying",5,IF(P12="Complete",1,IF(P12="Incomplete",2,IF(Np="Left",3,IF(P12="Dropped",4,"Error")))))</f>
        <v>1</v>
      </c>
      <c r="P12" s="183" t="s">
        <v>20</v>
      </c>
    </row>
    <row r="13" spans="3:16" ht="24.95" customHeight="1" x14ac:dyDescent="0.2">
      <c r="C13" s="20">
        <f t="shared" si="0"/>
        <v>8</v>
      </c>
      <c r="D13" s="84" t="s">
        <v>318</v>
      </c>
      <c r="E13" s="85">
        <v>41947</v>
      </c>
      <c r="F13" s="84" t="s">
        <v>319</v>
      </c>
      <c r="G13" s="23"/>
      <c r="H13" s="24"/>
      <c r="I13" s="24"/>
      <c r="J13" s="25"/>
      <c r="K13" s="26"/>
      <c r="L13" s="27"/>
      <c r="M13" s="85">
        <v>132</v>
      </c>
      <c r="N13" s="85">
        <v>3.76</v>
      </c>
      <c r="O13" s="134">
        <f>+IF(P13="Studying",5,IF(P13="Complete",1,IF(P13="Incomplete",2,IF(Np="Left",3,IF(P13="Dropped",4,"Error")))))</f>
        <v>1</v>
      </c>
      <c r="P13" s="183" t="s">
        <v>20</v>
      </c>
    </row>
    <row r="14" spans="3:16" ht="24.95" customHeight="1" x14ac:dyDescent="0.2">
      <c r="C14" s="20">
        <f t="shared" si="0"/>
        <v>9</v>
      </c>
      <c r="D14" s="84" t="s">
        <v>320</v>
      </c>
      <c r="E14" s="85">
        <v>41910</v>
      </c>
      <c r="F14" s="84" t="s">
        <v>321</v>
      </c>
      <c r="G14" s="23"/>
      <c r="H14" s="24"/>
      <c r="I14" s="24"/>
      <c r="J14" s="25"/>
      <c r="K14" s="26"/>
      <c r="L14" s="27"/>
      <c r="M14" s="85">
        <v>132</v>
      </c>
      <c r="N14" s="85">
        <v>3.73</v>
      </c>
      <c r="O14" s="134">
        <f>+IF(P14="Studying",5,IF(P14="Complete",1,IF(P14="Incomplete",2,IF(Np="Left",3,IF(P14="Dropped",4,"Error")))))</f>
        <v>1</v>
      </c>
      <c r="P14" s="183" t="s">
        <v>20</v>
      </c>
    </row>
    <row r="15" spans="3:16" ht="24.95" customHeight="1" x14ac:dyDescent="0.2">
      <c r="C15" s="20">
        <f t="shared" si="0"/>
        <v>10</v>
      </c>
      <c r="D15" s="84" t="s">
        <v>322</v>
      </c>
      <c r="E15" s="85">
        <v>41927</v>
      </c>
      <c r="F15" s="84" t="s">
        <v>323</v>
      </c>
      <c r="G15" s="23"/>
      <c r="H15" s="24"/>
      <c r="I15" s="24"/>
      <c r="J15" s="25"/>
      <c r="K15" s="26"/>
      <c r="L15" s="27"/>
      <c r="M15" s="85">
        <v>132</v>
      </c>
      <c r="N15" s="85">
        <v>3.72</v>
      </c>
      <c r="O15" s="134">
        <f>+IF(P15="Studying",5,IF(P15="Complete",1,IF(P15="Incomplete",2,IF(Np="Left",3,IF(P15="Dropped",4,"Error")))))</f>
        <v>1</v>
      </c>
      <c r="P15" s="183" t="s">
        <v>20</v>
      </c>
    </row>
    <row r="16" spans="3:16" ht="24.95" customHeight="1" x14ac:dyDescent="0.2">
      <c r="C16" s="20">
        <f t="shared" si="0"/>
        <v>11</v>
      </c>
      <c r="D16" s="84" t="s">
        <v>324</v>
      </c>
      <c r="E16" s="85">
        <v>41916</v>
      </c>
      <c r="F16" s="84" t="s">
        <v>325</v>
      </c>
      <c r="G16" s="23"/>
      <c r="H16" s="24"/>
      <c r="I16" s="24"/>
      <c r="J16" s="25"/>
      <c r="K16" s="26"/>
      <c r="L16" s="27"/>
      <c r="M16" s="85">
        <v>132</v>
      </c>
      <c r="N16" s="85">
        <v>3.72</v>
      </c>
      <c r="O16" s="134">
        <f>+IF(P16="Studying",5,IF(P16="Complete",1,IF(P16="Incomplete",2,IF(Np="Left",3,IF(P16="Dropped",4,"Error")))))</f>
        <v>1</v>
      </c>
      <c r="P16" s="183" t="s">
        <v>20</v>
      </c>
    </row>
    <row r="17" spans="3:18" ht="24.95" customHeight="1" x14ac:dyDescent="0.2">
      <c r="C17" s="20">
        <f t="shared" si="0"/>
        <v>12</v>
      </c>
      <c r="D17" s="84" t="s">
        <v>326</v>
      </c>
      <c r="E17" s="85">
        <v>41898</v>
      </c>
      <c r="F17" s="84" t="s">
        <v>327</v>
      </c>
      <c r="G17" s="23"/>
      <c r="H17" s="24"/>
      <c r="I17" s="24"/>
      <c r="J17" s="25"/>
      <c r="K17" s="26"/>
      <c r="L17" s="27"/>
      <c r="M17" s="85">
        <v>132</v>
      </c>
      <c r="N17" s="85">
        <v>3.71</v>
      </c>
      <c r="O17" s="134">
        <f>+IF(P17="Studying",5,IF(P17="Complete",1,IF(P17="Incomplete",2,IF(Np="Left",3,IF(P17="Dropped",4,"Error")))))</f>
        <v>1</v>
      </c>
      <c r="P17" s="183" t="s">
        <v>20</v>
      </c>
    </row>
    <row r="18" spans="3:18" ht="24.95" customHeight="1" x14ac:dyDescent="0.2">
      <c r="C18" s="20">
        <f t="shared" si="0"/>
        <v>13</v>
      </c>
      <c r="D18" s="84" t="s">
        <v>328</v>
      </c>
      <c r="E18" s="85">
        <v>41878</v>
      </c>
      <c r="F18" s="84" t="s">
        <v>329</v>
      </c>
      <c r="G18" s="23"/>
      <c r="H18" s="24"/>
      <c r="I18" s="24"/>
      <c r="J18" s="25"/>
      <c r="K18" s="26"/>
      <c r="L18" s="27"/>
      <c r="M18" s="85">
        <v>132</v>
      </c>
      <c r="N18" s="85">
        <v>3.69</v>
      </c>
      <c r="O18" s="134">
        <f>+IF(P18="Studying",5,IF(P18="Complete",1,IF(P18="Incomplete",2,IF(Np="Left",3,IF(P18="Dropped",4,"Error")))))</f>
        <v>1</v>
      </c>
      <c r="P18" s="183" t="s">
        <v>20</v>
      </c>
    </row>
    <row r="19" spans="3:18" ht="24.95" customHeight="1" x14ac:dyDescent="0.2">
      <c r="C19" s="20">
        <f t="shared" si="0"/>
        <v>14</v>
      </c>
      <c r="D19" s="84" t="s">
        <v>330</v>
      </c>
      <c r="E19" s="85">
        <v>41936</v>
      </c>
      <c r="F19" s="84" t="s">
        <v>331</v>
      </c>
      <c r="G19" s="23"/>
      <c r="H19" s="24"/>
      <c r="I19" s="24"/>
      <c r="J19" s="25"/>
      <c r="K19" s="26"/>
      <c r="L19" s="27"/>
      <c r="M19" s="85">
        <v>132</v>
      </c>
      <c r="N19" s="85">
        <v>3.69</v>
      </c>
      <c r="O19" s="134">
        <f>+IF(P19="Studying",5,IF(P19="Complete",1,IF(P19="Incomplete",2,IF(Np="Left",3,IF(P19="Dropped",4,"Error")))))</f>
        <v>1</v>
      </c>
      <c r="P19" s="183" t="s">
        <v>20</v>
      </c>
    </row>
    <row r="20" spans="3:18" ht="24.95" customHeight="1" x14ac:dyDescent="0.2">
      <c r="C20" s="20">
        <f t="shared" si="0"/>
        <v>15</v>
      </c>
      <c r="D20" s="84" t="s">
        <v>332</v>
      </c>
      <c r="E20" s="85">
        <v>41870</v>
      </c>
      <c r="F20" s="84" t="s">
        <v>333</v>
      </c>
      <c r="G20" s="23"/>
      <c r="H20" s="24"/>
      <c r="I20" s="24"/>
      <c r="J20" s="25"/>
      <c r="K20" s="26"/>
      <c r="L20" s="27"/>
      <c r="M20" s="85">
        <v>132</v>
      </c>
      <c r="N20" s="85">
        <v>3.68</v>
      </c>
      <c r="O20" s="134">
        <f>+IF(P20="Studying",5,IF(P20="Complete",1,IF(P20="Incomplete",2,IF(Np="Left",3,IF(P20="Dropped",4,"Error")))))</f>
        <v>1</v>
      </c>
      <c r="P20" s="183" t="s">
        <v>20</v>
      </c>
    </row>
    <row r="21" spans="3:18" ht="24.95" customHeight="1" x14ac:dyDescent="0.2">
      <c r="C21" s="20">
        <f t="shared" si="0"/>
        <v>16</v>
      </c>
      <c r="D21" s="84" t="s">
        <v>334</v>
      </c>
      <c r="E21" s="85">
        <v>41951</v>
      </c>
      <c r="F21" s="84" t="s">
        <v>335</v>
      </c>
      <c r="G21" s="23"/>
      <c r="H21" s="24"/>
      <c r="I21" s="24"/>
      <c r="J21" s="25"/>
      <c r="K21" s="26"/>
      <c r="L21" s="27"/>
      <c r="M21" s="85">
        <v>132</v>
      </c>
      <c r="N21" s="85">
        <v>3.67</v>
      </c>
      <c r="O21" s="134">
        <f>+IF(P21="Studying",5,IF(P21="Complete",1,IF(P21="Incomplete",2,IF(Np="Left",3,IF(P21="Dropped",4,"Error")))))</f>
        <v>1</v>
      </c>
      <c r="P21" s="183" t="s">
        <v>20</v>
      </c>
      <c r="Q21" s="114"/>
      <c r="R21" s="114"/>
    </row>
    <row r="22" spans="3:18" ht="24.95" customHeight="1" x14ac:dyDescent="0.2">
      <c r="C22" s="20">
        <f t="shared" si="0"/>
        <v>17</v>
      </c>
      <c r="D22" s="84" t="s">
        <v>336</v>
      </c>
      <c r="E22" s="85">
        <v>41897</v>
      </c>
      <c r="F22" s="84" t="s">
        <v>337</v>
      </c>
      <c r="G22" s="23"/>
      <c r="H22" s="24"/>
      <c r="I22" s="24"/>
      <c r="J22" s="25"/>
      <c r="K22" s="26"/>
      <c r="L22" s="27"/>
      <c r="M22" s="85">
        <v>132</v>
      </c>
      <c r="N22" s="85">
        <v>3.65</v>
      </c>
      <c r="O22" s="134">
        <f>+IF(P22="Studying",5,IF(P22="Complete",1,IF(P22="Incomplete",2,IF(Np="Left",3,IF(P22="Dropped",4,"Error")))))</f>
        <v>1</v>
      </c>
      <c r="P22" s="183" t="s">
        <v>20</v>
      </c>
      <c r="Q22" s="114"/>
      <c r="R22" s="114"/>
    </row>
    <row r="23" spans="3:18" ht="24.95" customHeight="1" x14ac:dyDescent="0.2">
      <c r="C23" s="20">
        <f t="shared" si="0"/>
        <v>18</v>
      </c>
      <c r="D23" s="84" t="s">
        <v>338</v>
      </c>
      <c r="E23" s="85">
        <v>41943</v>
      </c>
      <c r="F23" s="84" t="s">
        <v>339</v>
      </c>
      <c r="G23" s="23"/>
      <c r="H23" s="24"/>
      <c r="I23" s="24"/>
      <c r="J23" s="25"/>
      <c r="K23" s="26"/>
      <c r="L23" s="27"/>
      <c r="M23" s="85">
        <v>132</v>
      </c>
      <c r="N23" s="85">
        <v>3.61</v>
      </c>
      <c r="O23" s="134">
        <f>+IF(P23="Studying",5,IF(P23="Complete",1,IF(P23="Incomplete",2,IF(Np="Left",3,IF(P23="Dropped",4,"Error")))))</f>
        <v>1</v>
      </c>
      <c r="P23" s="183" t="s">
        <v>20</v>
      </c>
      <c r="Q23" s="114"/>
      <c r="R23" s="114"/>
    </row>
    <row r="24" spans="3:18" ht="24.95" customHeight="1" x14ac:dyDescent="0.2">
      <c r="C24" s="20">
        <f t="shared" si="0"/>
        <v>19</v>
      </c>
      <c r="D24" s="84" t="s">
        <v>340</v>
      </c>
      <c r="E24" s="85">
        <v>41945</v>
      </c>
      <c r="F24" s="84" t="s">
        <v>341</v>
      </c>
      <c r="G24" s="23"/>
      <c r="H24" s="24"/>
      <c r="I24" s="24"/>
      <c r="J24" s="25"/>
      <c r="K24" s="26"/>
      <c r="L24" s="27"/>
      <c r="M24" s="85">
        <v>132</v>
      </c>
      <c r="N24" s="101">
        <v>3.6</v>
      </c>
      <c r="O24" s="134">
        <f>+IF(P24="Studying",5,IF(P24="Complete",1,IF(P24="Incomplete",2,IF(Np="Left",3,IF(P24="Dropped",4,"Error")))))</f>
        <v>1</v>
      </c>
      <c r="P24" s="183" t="s">
        <v>20</v>
      </c>
      <c r="Q24" s="114"/>
      <c r="R24" s="114"/>
    </row>
    <row r="25" spans="3:18" ht="24.95" customHeight="1" x14ac:dyDescent="0.2">
      <c r="C25" s="20">
        <f t="shared" si="0"/>
        <v>20</v>
      </c>
      <c r="D25" s="84" t="s">
        <v>342</v>
      </c>
      <c r="E25" s="85">
        <v>41953</v>
      </c>
      <c r="F25" s="84" t="s">
        <v>343</v>
      </c>
      <c r="G25" s="31"/>
      <c r="H25" s="32"/>
      <c r="I25" s="33"/>
      <c r="J25" s="25"/>
      <c r="K25" s="26"/>
      <c r="L25" s="27"/>
      <c r="M25" s="85">
        <v>132</v>
      </c>
      <c r="N25" s="101">
        <v>3.6</v>
      </c>
      <c r="O25" s="134">
        <f>+IF(P25="Studying",5,IF(P25="Complete",1,IF(P25="Incomplete",2,IF(Np="Left",3,IF(P25="Dropped",4,"Error")))))</f>
        <v>1</v>
      </c>
      <c r="P25" s="183" t="s">
        <v>20</v>
      </c>
      <c r="Q25" s="114"/>
      <c r="R25" s="114"/>
    </row>
    <row r="26" spans="3:18" ht="24.95" customHeight="1" x14ac:dyDescent="0.2">
      <c r="C26" s="20">
        <f t="shared" si="0"/>
        <v>21</v>
      </c>
      <c r="D26" s="84" t="s">
        <v>344</v>
      </c>
      <c r="E26" s="85">
        <v>41934</v>
      </c>
      <c r="F26" s="84" t="s">
        <v>345</v>
      </c>
      <c r="G26" s="113"/>
      <c r="H26" s="111"/>
      <c r="I26" s="111"/>
      <c r="J26" s="25"/>
      <c r="K26" s="26"/>
      <c r="L26" s="27"/>
      <c r="M26" s="85">
        <v>132</v>
      </c>
      <c r="N26" s="85">
        <v>3.59</v>
      </c>
      <c r="O26" s="134">
        <f>+IF(P26="Studying",5,IF(P26="Complete",1,IF(P26="Incomplete",2,IF(Np="Left",3,IF(P26="Dropped",4,"Error")))))</f>
        <v>1</v>
      </c>
      <c r="P26" s="183" t="s">
        <v>20</v>
      </c>
      <c r="Q26" s="114"/>
      <c r="R26" s="114"/>
    </row>
    <row r="27" spans="3:18" ht="24.95" customHeight="1" x14ac:dyDescent="0.2">
      <c r="C27" s="20">
        <f t="shared" si="0"/>
        <v>22</v>
      </c>
      <c r="D27" s="84" t="s">
        <v>346</v>
      </c>
      <c r="E27" s="85">
        <v>41902</v>
      </c>
      <c r="F27" s="84" t="s">
        <v>347</v>
      </c>
      <c r="G27" s="23"/>
      <c r="H27" s="24"/>
      <c r="I27" s="24"/>
      <c r="J27" s="25"/>
      <c r="K27" s="26"/>
      <c r="L27" s="27"/>
      <c r="M27" s="85">
        <v>132</v>
      </c>
      <c r="N27" s="85">
        <v>3.59</v>
      </c>
      <c r="O27" s="134">
        <f>+IF(P27="Studying",5,IF(P27="Complete",1,IF(P27="Incomplete",2,IF(Np="Left",3,IF(P27="Dropped",4,"Error")))))</f>
        <v>1</v>
      </c>
      <c r="P27" s="183" t="s">
        <v>20</v>
      </c>
      <c r="Q27" s="114"/>
      <c r="R27" s="114"/>
    </row>
    <row r="28" spans="3:18" ht="24.95" customHeight="1" x14ac:dyDescent="0.2">
      <c r="C28" s="20">
        <f t="shared" si="0"/>
        <v>23</v>
      </c>
      <c r="D28" s="84" t="s">
        <v>348</v>
      </c>
      <c r="E28" s="85">
        <v>41921</v>
      </c>
      <c r="F28" s="84" t="s">
        <v>349</v>
      </c>
      <c r="G28" s="23"/>
      <c r="H28" s="24"/>
      <c r="I28" s="24"/>
      <c r="J28" s="25"/>
      <c r="K28" s="26"/>
      <c r="L28" s="27"/>
      <c r="M28" s="85">
        <v>132</v>
      </c>
      <c r="N28" s="85">
        <v>3.58</v>
      </c>
      <c r="O28" s="134">
        <f>+IF(P28="Studying",5,IF(P28="Complete",1,IF(P28="Incomplete",2,IF(Np="Left",3,IF(P28="Dropped",4,"Error")))))</f>
        <v>1</v>
      </c>
      <c r="P28" s="183" t="s">
        <v>20</v>
      </c>
      <c r="Q28" s="114"/>
      <c r="R28" s="114"/>
    </row>
    <row r="29" spans="3:18" ht="24.95" customHeight="1" x14ac:dyDescent="0.2">
      <c r="C29" s="20">
        <f t="shared" si="0"/>
        <v>24</v>
      </c>
      <c r="D29" s="84" t="s">
        <v>350</v>
      </c>
      <c r="E29" s="85">
        <v>41889</v>
      </c>
      <c r="F29" s="84" t="s">
        <v>351</v>
      </c>
      <c r="G29" s="23"/>
      <c r="H29" s="24"/>
      <c r="I29" s="24"/>
      <c r="J29" s="25"/>
      <c r="K29" s="26"/>
      <c r="L29" s="27"/>
      <c r="M29" s="85">
        <v>132</v>
      </c>
      <c r="N29" s="85">
        <v>3.56</v>
      </c>
      <c r="O29" s="134">
        <f>+IF(P29="Studying",5,IF(P29="Complete",1,IF(P29="Incomplete",2,IF(Np="Left",3,IF(P29="Dropped",4,"Error")))))</f>
        <v>1</v>
      </c>
      <c r="P29" s="183" t="s">
        <v>20</v>
      </c>
      <c r="Q29" s="114"/>
      <c r="R29" s="114"/>
    </row>
    <row r="30" spans="3:18" ht="24.95" customHeight="1" x14ac:dyDescent="0.2">
      <c r="C30" s="20">
        <f t="shared" si="0"/>
        <v>25</v>
      </c>
      <c r="D30" s="84" t="s">
        <v>352</v>
      </c>
      <c r="E30" s="85">
        <v>41937</v>
      </c>
      <c r="F30" s="84" t="s">
        <v>353</v>
      </c>
      <c r="G30" s="23"/>
      <c r="H30" s="24"/>
      <c r="I30" s="24"/>
      <c r="J30" s="25"/>
      <c r="K30" s="26"/>
      <c r="L30" s="27"/>
      <c r="M30" s="85">
        <v>132</v>
      </c>
      <c r="N30" s="85">
        <v>3.54</v>
      </c>
      <c r="O30" s="134">
        <f>+IF(P30="Studying",5,IF(P30="Complete",1,IF(P30="Incomplete",2,IF(Np="Left",3,IF(P30="Dropped",4,"Error")))))</f>
        <v>1</v>
      </c>
      <c r="P30" s="183" t="s">
        <v>20</v>
      </c>
      <c r="Q30" s="114"/>
      <c r="R30" s="114"/>
    </row>
    <row r="31" spans="3:18" ht="24.95" customHeight="1" x14ac:dyDescent="0.2">
      <c r="C31" s="20">
        <f t="shared" si="0"/>
        <v>26</v>
      </c>
      <c r="D31" s="84" t="s">
        <v>354</v>
      </c>
      <c r="E31" s="85">
        <v>41912</v>
      </c>
      <c r="F31" s="84" t="s">
        <v>355</v>
      </c>
      <c r="G31" s="23"/>
      <c r="H31" s="24"/>
      <c r="I31" s="24"/>
      <c r="J31" s="25"/>
      <c r="K31" s="26"/>
      <c r="L31" s="27"/>
      <c r="M31" s="85">
        <v>132</v>
      </c>
      <c r="N31" s="85">
        <v>3.54</v>
      </c>
      <c r="O31" s="134">
        <f>+IF(P31="Studying",5,IF(P31="Complete",1,IF(P31="Incomplete",2,IF(Np="Left",3,IF(P31="Dropped",4,"Error")))))</f>
        <v>1</v>
      </c>
      <c r="P31" s="183" t="s">
        <v>20</v>
      </c>
      <c r="Q31" s="114"/>
      <c r="R31" s="114"/>
    </row>
    <row r="32" spans="3:18" ht="24.95" customHeight="1" x14ac:dyDescent="0.2">
      <c r="C32" s="20">
        <f t="shared" si="0"/>
        <v>27</v>
      </c>
      <c r="D32" s="84" t="s">
        <v>356</v>
      </c>
      <c r="E32" s="85">
        <v>41869</v>
      </c>
      <c r="F32" s="84" t="s">
        <v>357</v>
      </c>
      <c r="G32" s="23"/>
      <c r="H32" s="24"/>
      <c r="I32" s="24"/>
      <c r="J32" s="25"/>
      <c r="K32" s="26"/>
      <c r="L32" s="27"/>
      <c r="M32" s="85">
        <v>132</v>
      </c>
      <c r="N32" s="85">
        <v>3.51</v>
      </c>
      <c r="O32" s="134">
        <f>+IF(P32="Studying",5,IF(P32="Complete",1,IF(P32="Incomplete",2,IF(Np="Left",3,IF(P32="Dropped",4,"Error")))))</f>
        <v>1</v>
      </c>
      <c r="P32" s="183" t="s">
        <v>20</v>
      </c>
      <c r="Q32" s="114"/>
      <c r="R32" s="114"/>
    </row>
    <row r="33" spans="3:18" ht="24.95" customHeight="1" x14ac:dyDescent="0.2">
      <c r="C33" s="20">
        <f t="shared" si="0"/>
        <v>28</v>
      </c>
      <c r="D33" s="84" t="s">
        <v>358</v>
      </c>
      <c r="E33" s="85">
        <v>41896</v>
      </c>
      <c r="F33" s="84" t="s">
        <v>359</v>
      </c>
      <c r="G33" s="23"/>
      <c r="H33" s="24"/>
      <c r="I33" s="24"/>
      <c r="J33" s="25"/>
      <c r="K33" s="26"/>
      <c r="L33" s="27"/>
      <c r="M33" s="85">
        <v>132</v>
      </c>
      <c r="N33" s="85">
        <v>3.51</v>
      </c>
      <c r="O33" s="134">
        <f>+IF(P33="Studying",5,IF(P33="Complete",1,IF(P33="Incomplete",2,IF(Np="Left",3,IF(P33="Dropped",4,"Error")))))</f>
        <v>1</v>
      </c>
      <c r="P33" s="183" t="s">
        <v>20</v>
      </c>
      <c r="Q33" s="114"/>
      <c r="R33" s="114"/>
    </row>
    <row r="34" spans="3:18" ht="24.95" customHeight="1" x14ac:dyDescent="0.2">
      <c r="C34" s="20">
        <f t="shared" si="0"/>
        <v>29</v>
      </c>
      <c r="D34" s="84" t="s">
        <v>360</v>
      </c>
      <c r="E34" s="85">
        <v>43415</v>
      </c>
      <c r="F34" s="84" t="s">
        <v>361</v>
      </c>
      <c r="G34" s="23"/>
      <c r="H34" s="24"/>
      <c r="I34" s="24"/>
      <c r="J34" s="25"/>
      <c r="K34" s="26"/>
      <c r="L34" s="27"/>
      <c r="M34" s="85">
        <v>132</v>
      </c>
      <c r="N34" s="101">
        <v>3.5</v>
      </c>
      <c r="O34" s="134">
        <f>+IF(P34="Studying",5,IF(P34="Complete",1,IF(P34="Incomplete",2,IF(Np="Left",3,IF(P34="Dropped",4,"Error")))))</f>
        <v>1</v>
      </c>
      <c r="P34" s="183" t="s">
        <v>20</v>
      </c>
      <c r="Q34" s="114"/>
      <c r="R34" s="114"/>
    </row>
    <row r="35" spans="3:18" ht="24.95" customHeight="1" x14ac:dyDescent="0.2">
      <c r="C35" s="20">
        <f t="shared" si="0"/>
        <v>30</v>
      </c>
      <c r="D35" s="84" t="s">
        <v>362</v>
      </c>
      <c r="E35" s="85">
        <v>41954</v>
      </c>
      <c r="F35" s="84" t="s">
        <v>363</v>
      </c>
      <c r="G35" s="23"/>
      <c r="H35" s="24"/>
      <c r="I35" s="24"/>
      <c r="J35" s="25"/>
      <c r="K35" s="26"/>
      <c r="L35" s="27"/>
      <c r="M35" s="85">
        <v>132</v>
      </c>
      <c r="N35" s="85">
        <v>3.49</v>
      </c>
      <c r="O35" s="134">
        <f>+IF(P35="Studying",5,IF(P35="Complete",1,IF(P35="Incomplete",2,IF(Np="Left",3,IF(P35="Dropped",4,"Error")))))</f>
        <v>1</v>
      </c>
      <c r="P35" s="183" t="s">
        <v>20</v>
      </c>
      <c r="Q35" s="114"/>
      <c r="R35" s="114"/>
    </row>
    <row r="36" spans="3:18" ht="24.95" customHeight="1" x14ac:dyDescent="0.2">
      <c r="C36" s="20">
        <f t="shared" si="0"/>
        <v>31</v>
      </c>
      <c r="D36" s="84" t="s">
        <v>364</v>
      </c>
      <c r="E36" s="85">
        <v>41950</v>
      </c>
      <c r="F36" s="84" t="s">
        <v>365</v>
      </c>
      <c r="G36" s="23"/>
      <c r="H36" s="24"/>
      <c r="I36" s="24"/>
      <c r="J36" s="25"/>
      <c r="K36" s="26"/>
      <c r="L36" s="27"/>
      <c r="M36" s="85">
        <v>132</v>
      </c>
      <c r="N36" s="85">
        <v>3.48</v>
      </c>
      <c r="O36" s="134">
        <f>+IF(P36="Studying",5,IF(P36="Complete",1,IF(P36="Incomplete",2,IF(Np="Left",3,IF(P36="Dropped",4,"Error")))))</f>
        <v>1</v>
      </c>
      <c r="P36" s="183" t="s">
        <v>20</v>
      </c>
      <c r="Q36" s="114"/>
      <c r="R36" s="114"/>
    </row>
    <row r="37" spans="3:18" ht="24.95" customHeight="1" x14ac:dyDescent="0.2">
      <c r="C37" s="20">
        <f t="shared" si="0"/>
        <v>32</v>
      </c>
      <c r="D37" s="84" t="s">
        <v>366</v>
      </c>
      <c r="E37" s="85">
        <v>43413</v>
      </c>
      <c r="F37" s="84" t="s">
        <v>367</v>
      </c>
      <c r="G37" s="23"/>
      <c r="H37" s="24"/>
      <c r="I37" s="24"/>
      <c r="J37" s="25"/>
      <c r="K37" s="26"/>
      <c r="L37" s="27"/>
      <c r="M37" s="85">
        <v>132</v>
      </c>
      <c r="N37" s="85">
        <v>3.47</v>
      </c>
      <c r="O37" s="134">
        <f>+IF(P37="Studying",5,IF(P37="Complete",1,IF(P37="Incomplete",2,IF(Np="Left",3,IF(P37="Dropped",4,"Error")))))</f>
        <v>1</v>
      </c>
      <c r="P37" s="183" t="s">
        <v>20</v>
      </c>
      <c r="Q37" s="114"/>
      <c r="R37" s="114"/>
    </row>
    <row r="38" spans="3:18" ht="24.95" customHeight="1" x14ac:dyDescent="0.2">
      <c r="C38" s="20">
        <f t="shared" si="0"/>
        <v>33</v>
      </c>
      <c r="D38" s="84" t="s">
        <v>368</v>
      </c>
      <c r="E38" s="85">
        <v>41886</v>
      </c>
      <c r="F38" s="84" t="s">
        <v>369</v>
      </c>
      <c r="G38" s="23"/>
      <c r="H38" s="24"/>
      <c r="I38" s="24"/>
      <c r="J38" s="25"/>
      <c r="K38" s="26"/>
      <c r="L38" s="27"/>
      <c r="M38" s="85">
        <v>132</v>
      </c>
      <c r="N38" s="85">
        <v>3.46</v>
      </c>
      <c r="O38" s="134">
        <f>+IF(P38="Studying",5,IF(P38="Complete",1,IF(P38="Incomplete",2,IF(Np="Left",3,IF(P38="Dropped",4,"Error")))))</f>
        <v>1</v>
      </c>
      <c r="P38" s="183" t="s">
        <v>20</v>
      </c>
      <c r="Q38" s="114"/>
      <c r="R38" s="114"/>
    </row>
    <row r="39" spans="3:18" ht="24.95" customHeight="1" x14ac:dyDescent="0.2">
      <c r="C39" s="20">
        <f t="shared" si="0"/>
        <v>34</v>
      </c>
      <c r="D39" s="84" t="s">
        <v>370</v>
      </c>
      <c r="E39" s="85">
        <v>41885</v>
      </c>
      <c r="F39" s="84" t="s">
        <v>371</v>
      </c>
      <c r="G39" s="23"/>
      <c r="H39" s="24"/>
      <c r="I39" s="24"/>
      <c r="J39" s="25"/>
      <c r="K39" s="26"/>
      <c r="L39" s="27"/>
      <c r="M39" s="85">
        <v>132</v>
      </c>
      <c r="N39" s="85">
        <v>3.45</v>
      </c>
      <c r="O39" s="134">
        <f>+IF(P39="Studying",5,IF(P39="Complete",1,IF(P39="Incomplete",2,IF(Np="Left",3,IF(P39="Dropped",4,"Error")))))</f>
        <v>1</v>
      </c>
      <c r="P39" s="183" t="s">
        <v>20</v>
      </c>
      <c r="Q39" s="114"/>
      <c r="R39" s="114"/>
    </row>
    <row r="40" spans="3:18" ht="24.95" customHeight="1" x14ac:dyDescent="0.2">
      <c r="C40" s="20">
        <f t="shared" si="0"/>
        <v>35</v>
      </c>
      <c r="D40" s="84" t="s">
        <v>372</v>
      </c>
      <c r="E40" s="85">
        <v>41888</v>
      </c>
      <c r="F40" s="84" t="s">
        <v>373</v>
      </c>
      <c r="G40" s="23"/>
      <c r="H40" s="24"/>
      <c r="I40" s="24"/>
      <c r="J40" s="25"/>
      <c r="K40" s="26"/>
      <c r="L40" s="27"/>
      <c r="M40" s="85">
        <v>132</v>
      </c>
      <c r="N40" s="85">
        <v>3.45</v>
      </c>
      <c r="O40" s="134">
        <f>+IF(P40="Studying",5,IF(P40="Complete",1,IF(P40="Incomplete",2,IF(Np="Left",3,IF(P40="Dropped",4,"Error")))))</f>
        <v>1</v>
      </c>
      <c r="P40" s="183" t="s">
        <v>20</v>
      </c>
      <c r="Q40" s="114"/>
      <c r="R40" s="114"/>
    </row>
    <row r="41" spans="3:18" ht="24.95" customHeight="1" x14ac:dyDescent="0.2">
      <c r="C41" s="20">
        <f t="shared" si="0"/>
        <v>36</v>
      </c>
      <c r="D41" s="84" t="s">
        <v>374</v>
      </c>
      <c r="E41" s="85">
        <v>41887</v>
      </c>
      <c r="F41" s="84" t="s">
        <v>375</v>
      </c>
      <c r="G41" s="23"/>
      <c r="H41" s="24"/>
      <c r="I41" s="24"/>
      <c r="J41" s="25"/>
      <c r="K41" s="26"/>
      <c r="L41" s="27"/>
      <c r="M41" s="85">
        <v>132</v>
      </c>
      <c r="N41" s="85">
        <v>3.41</v>
      </c>
      <c r="O41" s="134">
        <f>+IF(P41="Studying",5,IF(P41="Complete",1,IF(P41="Incomplete",2,IF(Np="Left",3,IF(P41="Dropped",4,"Error")))))</f>
        <v>1</v>
      </c>
      <c r="P41" s="183" t="s">
        <v>20</v>
      </c>
      <c r="Q41" s="114"/>
      <c r="R41" s="114"/>
    </row>
    <row r="42" spans="3:18" ht="24.95" customHeight="1" x14ac:dyDescent="0.2">
      <c r="C42" s="20">
        <f t="shared" si="0"/>
        <v>37</v>
      </c>
      <c r="D42" s="84" t="s">
        <v>376</v>
      </c>
      <c r="E42" s="85">
        <v>41892</v>
      </c>
      <c r="F42" s="84" t="s">
        <v>377</v>
      </c>
      <c r="G42" s="31"/>
      <c r="H42" s="32"/>
      <c r="I42" s="33"/>
      <c r="J42" s="25"/>
      <c r="K42" s="26"/>
      <c r="L42" s="27"/>
      <c r="M42" s="85">
        <v>132</v>
      </c>
      <c r="N42" s="101">
        <v>3.4</v>
      </c>
      <c r="O42" s="134">
        <f>+IF(P42="Studying",5,IF(P42="Complete",1,IF(P42="Incomplete",2,IF(Np="Left",3,IF(P42="Dropped",4,"Error")))))</f>
        <v>1</v>
      </c>
      <c r="P42" s="183" t="s">
        <v>20</v>
      </c>
      <c r="Q42" s="114"/>
      <c r="R42" s="114"/>
    </row>
    <row r="43" spans="3:18" ht="24.95" customHeight="1" x14ac:dyDescent="0.2">
      <c r="C43" s="20">
        <f t="shared" si="0"/>
        <v>38</v>
      </c>
      <c r="D43" s="84" t="s">
        <v>378</v>
      </c>
      <c r="E43" s="85">
        <v>41919</v>
      </c>
      <c r="F43" s="84" t="s">
        <v>379</v>
      </c>
      <c r="G43" s="23"/>
      <c r="H43" s="24"/>
      <c r="I43" s="24"/>
      <c r="J43" s="25"/>
      <c r="K43" s="26"/>
      <c r="L43" s="27"/>
      <c r="M43" s="85">
        <v>132</v>
      </c>
      <c r="N43" s="85">
        <v>3.38</v>
      </c>
      <c r="O43" s="134">
        <f>+IF(P43="Studying",5,IF(P43="Complete",1,IF(P43="Incomplete",2,IF(Np="Left",3,IF(P43="Dropped",4,"Error")))))</f>
        <v>1</v>
      </c>
      <c r="P43" s="183" t="s">
        <v>20</v>
      </c>
      <c r="Q43" s="114"/>
      <c r="R43" s="114"/>
    </row>
    <row r="44" spans="3:18" ht="24.95" customHeight="1" x14ac:dyDescent="0.2">
      <c r="C44" s="20">
        <f t="shared" si="0"/>
        <v>39</v>
      </c>
      <c r="D44" s="84" t="s">
        <v>380</v>
      </c>
      <c r="E44" s="85">
        <v>41894</v>
      </c>
      <c r="F44" s="84" t="s">
        <v>157</v>
      </c>
      <c r="G44" s="23"/>
      <c r="H44" s="24"/>
      <c r="I44" s="24"/>
      <c r="J44" s="25"/>
      <c r="K44" s="26"/>
      <c r="L44" s="27"/>
      <c r="M44" s="85">
        <v>132</v>
      </c>
      <c r="N44" s="85">
        <v>3.37</v>
      </c>
      <c r="O44" s="134">
        <f>+IF(P44="Studying",5,IF(P44="Complete",1,IF(P44="Incomplete",2,IF(Np="Left",3,IF(P44="Dropped",4,"Error")))))</f>
        <v>1</v>
      </c>
      <c r="P44" s="183" t="s">
        <v>20</v>
      </c>
      <c r="Q44" s="114"/>
      <c r="R44" s="114"/>
    </row>
    <row r="45" spans="3:18" ht="24.95" customHeight="1" x14ac:dyDescent="0.2">
      <c r="C45" s="20">
        <f t="shared" si="0"/>
        <v>40</v>
      </c>
      <c r="D45" s="84" t="s">
        <v>381</v>
      </c>
      <c r="E45" s="85">
        <v>41877</v>
      </c>
      <c r="F45" s="84" t="s">
        <v>382</v>
      </c>
      <c r="G45" s="23"/>
      <c r="H45" s="24"/>
      <c r="I45" s="24"/>
      <c r="J45" s="25"/>
      <c r="K45" s="26"/>
      <c r="L45" s="27"/>
      <c r="M45" s="85">
        <v>132</v>
      </c>
      <c r="N45" s="85">
        <v>3.35</v>
      </c>
      <c r="O45" s="134">
        <f>+IF(P45="Studying",5,IF(P45="Complete",1,IF(P45="Incomplete",2,IF(Np="Left",3,IF(P45="Dropped",4,"Error")))))</f>
        <v>1</v>
      </c>
      <c r="P45" s="183" t="s">
        <v>20</v>
      </c>
      <c r="Q45" s="114"/>
      <c r="R45" s="114"/>
    </row>
    <row r="46" spans="3:18" ht="24.95" customHeight="1" x14ac:dyDescent="0.2">
      <c r="C46" s="20">
        <f t="shared" si="0"/>
        <v>41</v>
      </c>
      <c r="D46" s="84" t="s">
        <v>383</v>
      </c>
      <c r="E46" s="85">
        <v>41920</v>
      </c>
      <c r="F46" s="84" t="s">
        <v>384</v>
      </c>
      <c r="G46" s="23"/>
      <c r="H46" s="24"/>
      <c r="I46" s="24"/>
      <c r="J46" s="25"/>
      <c r="K46" s="26"/>
      <c r="L46" s="27"/>
      <c r="M46" s="85">
        <v>132</v>
      </c>
      <c r="N46" s="85">
        <v>3.33</v>
      </c>
      <c r="O46" s="134">
        <f>+IF(P46="Studying",5,IF(P46="Complete",1,IF(P46="Incomplete",2,IF(Np="Left",3,IF(P46="Dropped",4,"Error")))))</f>
        <v>1</v>
      </c>
      <c r="P46" s="183" t="s">
        <v>20</v>
      </c>
      <c r="Q46" s="114"/>
      <c r="R46" s="114"/>
    </row>
    <row r="47" spans="3:18" ht="24.95" customHeight="1" x14ac:dyDescent="0.2">
      <c r="C47" s="20">
        <f t="shared" si="0"/>
        <v>42</v>
      </c>
      <c r="D47" s="84" t="s">
        <v>385</v>
      </c>
      <c r="E47" s="85">
        <v>41930</v>
      </c>
      <c r="F47" s="84" t="s">
        <v>386</v>
      </c>
      <c r="G47" s="23"/>
      <c r="H47" s="24"/>
      <c r="I47" s="24"/>
      <c r="J47" s="25"/>
      <c r="K47" s="26"/>
      <c r="L47" s="27"/>
      <c r="M47" s="85">
        <v>132</v>
      </c>
      <c r="N47" s="85">
        <v>3.33</v>
      </c>
      <c r="O47" s="134">
        <f>+IF(P47="Studying",5,IF(P47="Complete",1,IF(P47="Incomplete",2,IF(Np="Left",3,IF(P47="Dropped",4,"Error")))))</f>
        <v>1</v>
      </c>
      <c r="P47" s="183" t="s">
        <v>20</v>
      </c>
      <c r="Q47" s="114"/>
      <c r="R47" s="114"/>
    </row>
    <row r="48" spans="3:18" ht="24.95" customHeight="1" x14ac:dyDescent="0.2">
      <c r="C48" s="20">
        <f t="shared" si="0"/>
        <v>43</v>
      </c>
      <c r="D48" s="84" t="s">
        <v>387</v>
      </c>
      <c r="E48" s="85">
        <v>41879</v>
      </c>
      <c r="F48" s="84" t="s">
        <v>388</v>
      </c>
      <c r="G48" s="23"/>
      <c r="H48" s="24"/>
      <c r="I48" s="24"/>
      <c r="J48" s="25"/>
      <c r="K48" s="26"/>
      <c r="L48" s="27"/>
      <c r="M48" s="85">
        <v>132</v>
      </c>
      <c r="N48" s="85">
        <v>3.32</v>
      </c>
      <c r="O48" s="134">
        <f>+IF(P48="Studying",5,IF(P48="Complete",1,IF(P48="Incomplete",2,IF(Np="Left",3,IF(P48="Dropped",4,"Error")))))</f>
        <v>1</v>
      </c>
      <c r="P48" s="183" t="s">
        <v>20</v>
      </c>
      <c r="Q48" s="114"/>
      <c r="R48" s="114"/>
    </row>
    <row r="49" spans="3:18" ht="24.95" customHeight="1" x14ac:dyDescent="0.2">
      <c r="C49" s="20">
        <f t="shared" si="0"/>
        <v>44</v>
      </c>
      <c r="D49" s="84" t="s">
        <v>389</v>
      </c>
      <c r="E49" s="85">
        <v>41915</v>
      </c>
      <c r="F49" s="84" t="s">
        <v>390</v>
      </c>
      <c r="G49" s="23"/>
      <c r="H49" s="24"/>
      <c r="I49" s="24"/>
      <c r="J49" s="25"/>
      <c r="K49" s="26"/>
      <c r="L49" s="27"/>
      <c r="M49" s="85">
        <v>132</v>
      </c>
      <c r="N49" s="85">
        <v>3.31</v>
      </c>
      <c r="O49" s="134">
        <f>+IF(P49="Studying",5,IF(P49="Complete",1,IF(P49="Incomplete",2,IF(Np="Left",3,IF(P49="Dropped",4,"Error")))))</f>
        <v>1</v>
      </c>
      <c r="P49" s="183" t="s">
        <v>20</v>
      </c>
      <c r="Q49" s="114"/>
      <c r="R49" s="114"/>
    </row>
    <row r="50" spans="3:18" ht="24.95" customHeight="1" x14ac:dyDescent="0.2">
      <c r="C50" s="20">
        <f t="shared" si="0"/>
        <v>45</v>
      </c>
      <c r="D50" s="84" t="s">
        <v>391</v>
      </c>
      <c r="E50" s="85">
        <v>41903</v>
      </c>
      <c r="F50" s="84" t="s">
        <v>392</v>
      </c>
      <c r="G50" s="23"/>
      <c r="H50" s="24"/>
      <c r="I50" s="24"/>
      <c r="J50" s="25"/>
      <c r="K50" s="26"/>
      <c r="L50" s="27"/>
      <c r="M50" s="85">
        <v>132</v>
      </c>
      <c r="N50" s="85">
        <v>3.31</v>
      </c>
      <c r="O50" s="134">
        <f>+IF(P50="Studying",5,IF(P50="Complete",1,IF(P50="Incomplete",2,IF(Np="Left",3,IF(P50="Dropped",4,"Error")))))</f>
        <v>1</v>
      </c>
      <c r="P50" s="183" t="s">
        <v>20</v>
      </c>
      <c r="Q50" s="114"/>
      <c r="R50" s="114"/>
    </row>
    <row r="51" spans="3:18" ht="24.95" customHeight="1" x14ac:dyDescent="0.2">
      <c r="C51" s="20">
        <f t="shared" si="0"/>
        <v>46</v>
      </c>
      <c r="D51" s="84" t="s">
        <v>393</v>
      </c>
      <c r="E51" s="85">
        <v>41923</v>
      </c>
      <c r="F51" s="84" t="s">
        <v>394</v>
      </c>
      <c r="G51" s="23"/>
      <c r="H51" s="24"/>
      <c r="I51" s="24"/>
      <c r="J51" s="25"/>
      <c r="K51" s="26"/>
      <c r="L51" s="27"/>
      <c r="M51" s="85">
        <v>132</v>
      </c>
      <c r="N51" s="85">
        <v>3.28</v>
      </c>
      <c r="O51" s="134">
        <f>+IF(P51="Studying",5,IF(P51="Complete",1,IF(P51="Incomplete",2,IF(Np="Left",3,IF(P51="Dropped",4,"Error")))))</f>
        <v>1</v>
      </c>
      <c r="P51" s="183" t="s">
        <v>20</v>
      </c>
      <c r="Q51" s="114"/>
      <c r="R51" s="114"/>
    </row>
    <row r="52" spans="3:18" ht="24.95" customHeight="1" x14ac:dyDescent="0.2">
      <c r="C52" s="20">
        <f t="shared" si="0"/>
        <v>47</v>
      </c>
      <c r="D52" s="84" t="s">
        <v>395</v>
      </c>
      <c r="E52" s="85">
        <v>41929</v>
      </c>
      <c r="F52" s="84" t="s">
        <v>396</v>
      </c>
      <c r="G52" s="23"/>
      <c r="H52" s="24"/>
      <c r="I52" s="24"/>
      <c r="J52" s="25"/>
      <c r="K52" s="26"/>
      <c r="L52" s="27"/>
      <c r="M52" s="85">
        <v>132</v>
      </c>
      <c r="N52" s="85">
        <v>3.28</v>
      </c>
      <c r="O52" s="134">
        <f>+IF(P52="Studying",5,IF(P52="Complete",1,IF(P52="Incomplete",2,IF(Np="Left",3,IF(P52="Dropped",4,"Error")))))</f>
        <v>1</v>
      </c>
      <c r="P52" s="183" t="s">
        <v>20</v>
      </c>
      <c r="Q52" s="114"/>
      <c r="R52" s="114"/>
    </row>
    <row r="53" spans="3:18" ht="24.95" customHeight="1" x14ac:dyDescent="0.2">
      <c r="C53" s="20">
        <f t="shared" si="0"/>
        <v>48</v>
      </c>
      <c r="D53" s="84" t="s">
        <v>397</v>
      </c>
      <c r="E53" s="85">
        <v>41911</v>
      </c>
      <c r="F53" s="84" t="s">
        <v>398</v>
      </c>
      <c r="G53" s="23"/>
      <c r="H53" s="24"/>
      <c r="I53" s="24"/>
      <c r="J53" s="25"/>
      <c r="K53" s="26"/>
      <c r="L53" s="27"/>
      <c r="M53" s="85">
        <v>132</v>
      </c>
      <c r="N53" s="85">
        <v>3.25</v>
      </c>
      <c r="O53" s="134">
        <f>+IF(P53="Studying",5,IF(P53="Complete",1,IF(P53="Incomplete",2,IF(Np="Left",3,IF(P53="Dropped",4,"Error")))))</f>
        <v>1</v>
      </c>
      <c r="P53" s="183" t="s">
        <v>20</v>
      </c>
      <c r="Q53" s="114"/>
      <c r="R53" s="114"/>
    </row>
    <row r="54" spans="3:18" ht="24.95" customHeight="1" x14ac:dyDescent="0.2">
      <c r="C54" s="20">
        <f t="shared" si="0"/>
        <v>49</v>
      </c>
      <c r="D54" s="84" t="s">
        <v>399</v>
      </c>
      <c r="E54" s="85">
        <v>41935</v>
      </c>
      <c r="F54" s="84" t="s">
        <v>400</v>
      </c>
      <c r="G54" s="94"/>
      <c r="H54" s="115"/>
      <c r="I54" s="94"/>
      <c r="J54" s="25"/>
      <c r="K54" s="26"/>
      <c r="L54" s="27"/>
      <c r="M54" s="85">
        <v>132</v>
      </c>
      <c r="N54" s="85">
        <v>3.2</v>
      </c>
      <c r="O54" s="134">
        <f>+IF(P54="Studying",5,IF(P54="Complete",1,IF(P54="Incomplete",2,IF(Np="Left",3,IF(P54="Dropped",4,"Error")))))</f>
        <v>1</v>
      </c>
      <c r="P54" s="183" t="s">
        <v>20</v>
      </c>
      <c r="Q54" s="114"/>
      <c r="R54" s="114"/>
    </row>
    <row r="55" spans="3:18" ht="24.95" customHeight="1" x14ac:dyDescent="0.2">
      <c r="C55" s="20">
        <f t="shared" si="0"/>
        <v>50</v>
      </c>
      <c r="D55" s="84" t="s">
        <v>401</v>
      </c>
      <c r="E55" s="85">
        <v>41883</v>
      </c>
      <c r="F55" s="84" t="s">
        <v>402</v>
      </c>
      <c r="G55" s="94"/>
      <c r="H55" s="115"/>
      <c r="I55" s="94"/>
      <c r="J55" s="25"/>
      <c r="K55" s="26"/>
      <c r="L55" s="27"/>
      <c r="M55" s="85">
        <v>132</v>
      </c>
      <c r="N55" s="85">
        <v>3.19</v>
      </c>
      <c r="O55" s="134">
        <f>+IF(P55="Studying",5,IF(P55="Complete",1,IF(P55="Incomplete",2,IF(Np="Left",3,IF(P55="Dropped",4,"Error")))))</f>
        <v>1</v>
      </c>
      <c r="P55" s="183" t="s">
        <v>20</v>
      </c>
      <c r="Q55" s="114"/>
      <c r="R55" s="114"/>
    </row>
    <row r="56" spans="3:18" ht="24.95" customHeight="1" x14ac:dyDescent="0.2">
      <c r="C56" s="20">
        <f t="shared" si="0"/>
        <v>51</v>
      </c>
      <c r="D56" s="84" t="s">
        <v>403</v>
      </c>
      <c r="E56" s="85">
        <v>41874</v>
      </c>
      <c r="F56" s="84" t="s">
        <v>404</v>
      </c>
      <c r="G56" s="94"/>
      <c r="H56" s="115"/>
      <c r="I56" s="94"/>
      <c r="J56" s="25"/>
      <c r="K56" s="26"/>
      <c r="L56" s="27"/>
      <c r="M56" s="85">
        <v>132</v>
      </c>
      <c r="N56" s="85">
        <v>3.14</v>
      </c>
      <c r="O56" s="134">
        <f>+IF(P56="Studying",5,IF(P56="Complete",1,IF(P56="Incomplete",2,IF(Np="Left",3,IF(P56="Dropped",4,"Error")))))</f>
        <v>1</v>
      </c>
      <c r="P56" s="183" t="s">
        <v>20</v>
      </c>
      <c r="Q56" s="114"/>
      <c r="R56" s="114"/>
    </row>
    <row r="57" spans="3:18" ht="24.95" customHeight="1" x14ac:dyDescent="0.2">
      <c r="C57" s="20">
        <f t="shared" si="0"/>
        <v>52</v>
      </c>
      <c r="D57" s="84" t="s">
        <v>405</v>
      </c>
      <c r="E57" s="85">
        <v>41871</v>
      </c>
      <c r="F57" s="84" t="s">
        <v>406</v>
      </c>
      <c r="G57" s="116"/>
      <c r="H57" s="116"/>
      <c r="I57" s="117"/>
      <c r="J57" s="30"/>
      <c r="K57" s="26"/>
      <c r="L57" s="27"/>
      <c r="M57" s="85">
        <v>132</v>
      </c>
      <c r="N57" s="85">
        <v>3.14</v>
      </c>
      <c r="O57" s="134">
        <f>+IF(P57="Studying",5,IF(P57="Complete",1,IF(P57="Incomplete",2,IF(Np="Left",3,IF(P57="Dropped",4,"Error")))))</f>
        <v>1</v>
      </c>
      <c r="P57" s="183" t="s">
        <v>20</v>
      </c>
      <c r="Q57" s="114"/>
      <c r="R57" s="114"/>
    </row>
    <row r="58" spans="3:18" ht="24.95" customHeight="1" x14ac:dyDescent="0.2">
      <c r="C58" s="20">
        <f t="shared" si="0"/>
        <v>53</v>
      </c>
      <c r="D58" s="84" t="s">
        <v>407</v>
      </c>
      <c r="E58" s="85">
        <v>41958</v>
      </c>
      <c r="F58" s="84" t="s">
        <v>408</v>
      </c>
      <c r="G58" s="118"/>
      <c r="H58" s="117"/>
      <c r="I58" s="118"/>
      <c r="J58" s="30"/>
      <c r="K58" s="26"/>
      <c r="L58" s="27"/>
      <c r="M58" s="85">
        <v>132</v>
      </c>
      <c r="N58" s="85">
        <v>3.11</v>
      </c>
      <c r="O58" s="134">
        <f>+IF(P58="Studying",5,IF(P58="Complete",1,IF(P58="Incomplete",2,IF(Np="Left",3,IF(P58="Dropped",4,"Error")))))</f>
        <v>1</v>
      </c>
      <c r="P58" s="183" t="s">
        <v>20</v>
      </c>
      <c r="Q58" s="114"/>
      <c r="R58" s="114"/>
    </row>
    <row r="59" spans="3:18" ht="24.95" customHeight="1" x14ac:dyDescent="0.2">
      <c r="C59" s="20">
        <f t="shared" si="0"/>
        <v>54</v>
      </c>
      <c r="D59" s="84" t="s">
        <v>409</v>
      </c>
      <c r="E59" s="85">
        <v>41899</v>
      </c>
      <c r="F59" s="84" t="s">
        <v>410</v>
      </c>
      <c r="G59" s="118"/>
      <c r="H59" s="117"/>
      <c r="I59" s="118"/>
      <c r="J59" s="30"/>
      <c r="K59" s="26"/>
      <c r="L59" s="27"/>
      <c r="M59" s="85">
        <v>132</v>
      </c>
      <c r="N59" s="85">
        <v>3.09</v>
      </c>
      <c r="O59" s="134">
        <f>+IF(P59="Studying",5,IF(P59="Complete",1,IF(P59="Incomplete",2,IF(Np="Left",3,IF(P59="Dropped",4,"Error")))))</f>
        <v>1</v>
      </c>
      <c r="P59" s="183" t="s">
        <v>20</v>
      </c>
      <c r="Q59" s="114"/>
      <c r="R59" s="114"/>
    </row>
    <row r="60" spans="3:18" ht="24.95" customHeight="1" x14ac:dyDescent="0.2">
      <c r="C60" s="20">
        <f t="shared" si="0"/>
        <v>55</v>
      </c>
      <c r="D60" s="84" t="s">
        <v>411</v>
      </c>
      <c r="E60" s="85">
        <v>41881</v>
      </c>
      <c r="F60" s="84" t="s">
        <v>412</v>
      </c>
      <c r="G60" s="118"/>
      <c r="H60" s="117"/>
      <c r="I60" s="118"/>
      <c r="J60" s="30"/>
      <c r="K60" s="26"/>
      <c r="L60" s="27"/>
      <c r="M60" s="85">
        <v>132</v>
      </c>
      <c r="N60" s="85">
        <v>3.09</v>
      </c>
      <c r="O60" s="134">
        <f>+IF(P60="Studying",5,IF(P60="Complete",1,IF(P60="Incomplete",2,IF(Np="Left",3,IF(P60="Dropped",4,"Error")))))</f>
        <v>1</v>
      </c>
      <c r="P60" s="183" t="s">
        <v>20</v>
      </c>
      <c r="Q60" s="114"/>
      <c r="R60" s="114"/>
    </row>
    <row r="61" spans="3:18" ht="24.95" customHeight="1" x14ac:dyDescent="0.2">
      <c r="C61" s="20">
        <f t="shared" si="0"/>
        <v>56</v>
      </c>
      <c r="D61" s="84" t="s">
        <v>413</v>
      </c>
      <c r="E61" s="85">
        <v>43414</v>
      </c>
      <c r="F61" s="84" t="s">
        <v>414</v>
      </c>
      <c r="G61" s="118"/>
      <c r="H61" s="117"/>
      <c r="I61" s="118"/>
      <c r="J61" s="30"/>
      <c r="K61" s="26"/>
      <c r="L61" s="27"/>
      <c r="M61" s="85">
        <v>132</v>
      </c>
      <c r="N61" s="85">
        <v>3.09</v>
      </c>
      <c r="O61" s="134">
        <f>+IF(P61="Studying",5,IF(P61="Complete",1,IF(P61="Incomplete",2,IF(Np="Left",3,IF(P61="Dropped",4,"Error")))))</f>
        <v>1</v>
      </c>
      <c r="P61" s="183" t="s">
        <v>20</v>
      </c>
      <c r="Q61" s="114"/>
      <c r="R61" s="114"/>
    </row>
    <row r="62" spans="3:18" ht="24.95" customHeight="1" x14ac:dyDescent="0.2">
      <c r="C62" s="20">
        <f t="shared" si="0"/>
        <v>57</v>
      </c>
      <c r="D62" s="84" t="s">
        <v>415</v>
      </c>
      <c r="E62" s="85">
        <v>41918</v>
      </c>
      <c r="F62" s="84" t="s">
        <v>416</v>
      </c>
      <c r="G62" s="118"/>
      <c r="H62" s="117"/>
      <c r="I62" s="118"/>
      <c r="J62" s="30"/>
      <c r="K62" s="26"/>
      <c r="L62" s="27"/>
      <c r="M62" s="85">
        <v>132</v>
      </c>
      <c r="N62" s="85">
        <v>3.08</v>
      </c>
      <c r="O62" s="134">
        <f>+IF(P62="Studying",5,IF(P62="Complete",1,IF(P62="Incomplete",2,IF(Np="Left",3,IF(P62="Dropped",4,"Error")))))</f>
        <v>1</v>
      </c>
      <c r="P62" s="183" t="s">
        <v>20</v>
      </c>
      <c r="Q62" s="114"/>
      <c r="R62" s="114"/>
    </row>
    <row r="63" spans="3:18" ht="24.95" customHeight="1" x14ac:dyDescent="0.2">
      <c r="C63" s="20">
        <f t="shared" si="0"/>
        <v>58</v>
      </c>
      <c r="D63" s="84" t="s">
        <v>417</v>
      </c>
      <c r="E63" s="85">
        <v>41948</v>
      </c>
      <c r="F63" s="84" t="s">
        <v>418</v>
      </c>
      <c r="G63" s="118"/>
      <c r="H63" s="117"/>
      <c r="I63" s="118"/>
      <c r="J63" s="30"/>
      <c r="K63" s="26"/>
      <c r="L63" s="27"/>
      <c r="M63" s="85">
        <v>132</v>
      </c>
      <c r="N63" s="85">
        <v>3.01</v>
      </c>
      <c r="O63" s="134">
        <f>+IF(P63="Studying",5,IF(P63="Complete",1,IF(P63="Incomplete",2,IF(Np="Left",3,IF(P63="Dropped",4,"Error")))))</f>
        <v>1</v>
      </c>
      <c r="P63" s="183" t="s">
        <v>20</v>
      </c>
      <c r="Q63" s="114"/>
      <c r="R63" s="114"/>
    </row>
    <row r="64" spans="3:18" ht="24.95" customHeight="1" x14ac:dyDescent="0.2">
      <c r="C64" s="20">
        <f t="shared" si="0"/>
        <v>59</v>
      </c>
      <c r="D64" s="84" t="s">
        <v>419</v>
      </c>
      <c r="E64" s="85">
        <v>41933</v>
      </c>
      <c r="F64" s="84" t="s">
        <v>420</v>
      </c>
      <c r="G64" s="118"/>
      <c r="H64" s="117"/>
      <c r="I64" s="118"/>
      <c r="J64" s="30"/>
      <c r="K64" s="26"/>
      <c r="L64" s="27"/>
      <c r="M64" s="85">
        <v>132</v>
      </c>
      <c r="N64" s="101">
        <v>3</v>
      </c>
      <c r="O64" s="134">
        <f>+IF(P64="Studying",5,IF(P64="Complete",1,IF(P64="Incomplete",2,IF(Np="Left",3,IF(P64="Dropped",4,"Error")))))</f>
        <v>1</v>
      </c>
      <c r="P64" s="183" t="s">
        <v>20</v>
      </c>
      <c r="Q64" s="114"/>
      <c r="R64" s="114"/>
    </row>
    <row r="65" spans="3:18" ht="24.95" customHeight="1" x14ac:dyDescent="0.2">
      <c r="C65" s="20">
        <f t="shared" si="0"/>
        <v>60</v>
      </c>
      <c r="D65" s="84" t="s">
        <v>421</v>
      </c>
      <c r="E65" s="85">
        <v>41913</v>
      </c>
      <c r="F65" s="84" t="s">
        <v>422</v>
      </c>
      <c r="G65" s="118"/>
      <c r="H65" s="117"/>
      <c r="I65" s="118"/>
      <c r="J65" s="30"/>
      <c r="K65" s="26"/>
      <c r="L65" s="27"/>
      <c r="M65" s="85">
        <v>132</v>
      </c>
      <c r="N65" s="101">
        <v>3</v>
      </c>
      <c r="O65" s="134">
        <f>+IF(P65="Studying",5,IF(P65="Complete",1,IF(P65="Incomplete",2,IF(Np="Left",3,IF(P65="Dropped",4,"Error")))))</f>
        <v>1</v>
      </c>
      <c r="P65" s="183" t="s">
        <v>20</v>
      </c>
      <c r="Q65" s="114"/>
      <c r="R65" s="114"/>
    </row>
    <row r="66" spans="3:18" ht="24.95" customHeight="1" x14ac:dyDescent="0.2">
      <c r="C66" s="20">
        <f t="shared" si="0"/>
        <v>61</v>
      </c>
      <c r="D66" s="84" t="s">
        <v>423</v>
      </c>
      <c r="E66" s="85">
        <v>41882</v>
      </c>
      <c r="F66" s="84" t="s">
        <v>424</v>
      </c>
      <c r="G66" s="118"/>
      <c r="H66" s="117"/>
      <c r="I66" s="118"/>
      <c r="J66" s="30"/>
      <c r="K66" s="26"/>
      <c r="L66" s="27"/>
      <c r="M66" s="85">
        <v>132</v>
      </c>
      <c r="N66" s="101">
        <v>3</v>
      </c>
      <c r="O66" s="134">
        <f>+IF(P66="Studying",5,IF(P66="Complete",1,IF(P66="Incomplete",2,IF(Np="Left",3,IF(P66="Dropped",4,"Error")))))</f>
        <v>1</v>
      </c>
      <c r="P66" s="183" t="s">
        <v>20</v>
      </c>
      <c r="Q66" s="114"/>
      <c r="R66" s="114"/>
    </row>
    <row r="67" spans="3:18" ht="24.95" customHeight="1" x14ac:dyDescent="0.2">
      <c r="C67" s="20">
        <f t="shared" si="0"/>
        <v>62</v>
      </c>
      <c r="D67" s="84" t="s">
        <v>425</v>
      </c>
      <c r="E67" s="85">
        <v>41909</v>
      </c>
      <c r="F67" s="84" t="s">
        <v>426</v>
      </c>
      <c r="G67" s="118"/>
      <c r="H67" s="117"/>
      <c r="I67" s="118"/>
      <c r="J67" s="30"/>
      <c r="K67" s="26"/>
      <c r="L67" s="27"/>
      <c r="M67" s="85">
        <v>132</v>
      </c>
      <c r="N67" s="85">
        <v>2.99</v>
      </c>
      <c r="O67" s="134">
        <f>+IF(P67="Studying",5,IF(P67="Complete",1,IF(P67="Incomplete",2,IF(Np="Left",3,IF(P67="Dropped",4,"Error")))))</f>
        <v>1</v>
      </c>
      <c r="P67" s="183" t="s">
        <v>20</v>
      </c>
      <c r="Q67" s="114"/>
      <c r="R67" s="114"/>
    </row>
    <row r="68" spans="3:18" ht="24.95" customHeight="1" x14ac:dyDescent="0.2">
      <c r="C68" s="20">
        <f t="shared" si="0"/>
        <v>63</v>
      </c>
      <c r="D68" s="84" t="s">
        <v>427</v>
      </c>
      <c r="E68" s="85">
        <v>41895</v>
      </c>
      <c r="F68" s="84" t="s">
        <v>428</v>
      </c>
      <c r="G68" s="118"/>
      <c r="H68" s="117"/>
      <c r="I68" s="118"/>
      <c r="J68" s="30"/>
      <c r="K68" s="26"/>
      <c r="L68" s="27"/>
      <c r="M68" s="85">
        <v>132</v>
      </c>
      <c r="N68" s="85">
        <v>2.97</v>
      </c>
      <c r="O68" s="134">
        <f>+IF(P68="Studying",5,IF(P68="Complete",1,IF(P68="Incomplete",2,IF(Np="Left",3,IF(P68="Dropped",4,"Error")))))</f>
        <v>1</v>
      </c>
      <c r="P68" s="183" t="s">
        <v>20</v>
      </c>
      <c r="Q68" s="114"/>
      <c r="R68" s="114"/>
    </row>
    <row r="69" spans="3:18" ht="24.95" customHeight="1" x14ac:dyDescent="0.2">
      <c r="C69" s="20">
        <f t="shared" si="0"/>
        <v>64</v>
      </c>
      <c r="D69" s="84" t="s">
        <v>429</v>
      </c>
      <c r="E69" s="85">
        <v>41949</v>
      </c>
      <c r="F69" s="84" t="s">
        <v>430</v>
      </c>
      <c r="G69" s="118"/>
      <c r="H69" s="117"/>
      <c r="I69" s="118"/>
      <c r="J69" s="30"/>
      <c r="K69" s="26"/>
      <c r="L69" s="27"/>
      <c r="M69" s="85">
        <v>135</v>
      </c>
      <c r="N69" s="85">
        <v>2.97</v>
      </c>
      <c r="O69" s="134">
        <f>+IF(P69="Studying",5,IF(P69="Complete",1,IF(P69="Incomplete",2,IF(Np="Left",3,IF(P69="Dropped",4,"Error")))))</f>
        <v>1</v>
      </c>
      <c r="P69" s="183" t="s">
        <v>20</v>
      </c>
      <c r="Q69" s="114"/>
      <c r="R69" s="114"/>
    </row>
    <row r="70" spans="3:18" ht="24.95" customHeight="1" x14ac:dyDescent="0.2">
      <c r="C70" s="20">
        <f t="shared" si="0"/>
        <v>65</v>
      </c>
      <c r="D70" s="84" t="s">
        <v>431</v>
      </c>
      <c r="E70" s="85">
        <v>41957</v>
      </c>
      <c r="F70" s="84" t="s">
        <v>432</v>
      </c>
      <c r="G70" s="118"/>
      <c r="H70" s="117"/>
      <c r="I70" s="118"/>
      <c r="J70" s="30"/>
      <c r="K70" s="26"/>
      <c r="L70" s="27"/>
      <c r="M70" s="85">
        <v>132</v>
      </c>
      <c r="N70" s="85">
        <v>2.93</v>
      </c>
      <c r="O70" s="134">
        <f>+IF(P70="Studying",5,IF(P70="Complete",1,IF(P70="Incomplete",2,IF(Np="Left",3,IF(P70="Dropped",4,"Error")))))</f>
        <v>1</v>
      </c>
      <c r="P70" s="183" t="s">
        <v>20</v>
      </c>
      <c r="Q70" s="114"/>
      <c r="R70" s="114"/>
    </row>
    <row r="71" spans="3:18" ht="24.95" customHeight="1" x14ac:dyDescent="0.2">
      <c r="C71" s="20">
        <f t="shared" ref="C71:C93" si="1">C70+1</f>
        <v>66</v>
      </c>
      <c r="D71" s="84" t="s">
        <v>433</v>
      </c>
      <c r="E71" s="85">
        <v>41940</v>
      </c>
      <c r="F71" s="84" t="s">
        <v>434</v>
      </c>
      <c r="G71" s="118"/>
      <c r="H71" s="117"/>
      <c r="I71" s="118"/>
      <c r="J71" s="30"/>
      <c r="K71" s="26"/>
      <c r="L71" s="27"/>
      <c r="M71" s="85">
        <v>132</v>
      </c>
      <c r="N71" s="85">
        <v>2.91</v>
      </c>
      <c r="O71" s="134">
        <f>+IF(P71="Studying",5,IF(P71="Complete",1,IF(P71="Incomplete",2,IF(Np="Left",3,IF(P71="Dropped",4,"Error")))))</f>
        <v>1</v>
      </c>
      <c r="P71" s="183" t="s">
        <v>20</v>
      </c>
      <c r="Q71" s="114"/>
      <c r="R71" s="114"/>
    </row>
    <row r="72" spans="3:18" ht="24.95" customHeight="1" x14ac:dyDescent="0.2">
      <c r="C72" s="20">
        <f t="shared" si="1"/>
        <v>67</v>
      </c>
      <c r="D72" s="84" t="s">
        <v>435</v>
      </c>
      <c r="E72" s="85">
        <v>41931</v>
      </c>
      <c r="F72" s="84" t="s">
        <v>436</v>
      </c>
      <c r="G72" s="118"/>
      <c r="H72" s="117"/>
      <c r="I72" s="118"/>
      <c r="J72" s="30"/>
      <c r="K72" s="26"/>
      <c r="L72" s="27"/>
      <c r="M72" s="85">
        <v>132</v>
      </c>
      <c r="N72" s="85">
        <v>2.91</v>
      </c>
      <c r="O72" s="134">
        <f>+IF(P72="Studying",5,IF(P72="Complete",1,IF(P72="Incomplete",2,IF(Np="Left",3,IF(P72="Dropped",4,"Error")))))</f>
        <v>1</v>
      </c>
      <c r="P72" s="183" t="s">
        <v>20</v>
      </c>
      <c r="Q72" s="114"/>
      <c r="R72" s="114"/>
    </row>
    <row r="73" spans="3:18" ht="24.95" customHeight="1" x14ac:dyDescent="0.2">
      <c r="C73" s="20">
        <f t="shared" si="1"/>
        <v>68</v>
      </c>
      <c r="D73" s="84" t="s">
        <v>437</v>
      </c>
      <c r="E73" s="85">
        <v>41955</v>
      </c>
      <c r="F73" s="84" t="s">
        <v>438</v>
      </c>
      <c r="G73" s="118"/>
      <c r="H73" s="117"/>
      <c r="I73" s="118"/>
      <c r="J73" s="30"/>
      <c r="K73" s="26"/>
      <c r="L73" s="27"/>
      <c r="M73" s="85">
        <v>132</v>
      </c>
      <c r="N73" s="85">
        <v>2.91</v>
      </c>
      <c r="O73" s="134">
        <f>+IF(P73="Studying",5,IF(P73="Complete",1,IF(P73="Incomplete",2,IF(Np="Left",3,IF(P73="Dropped",4,"Error")))))</f>
        <v>1</v>
      </c>
      <c r="P73" s="183" t="s">
        <v>20</v>
      </c>
      <c r="Q73" s="114"/>
      <c r="R73" s="114"/>
    </row>
    <row r="74" spans="3:18" ht="24.95" customHeight="1" x14ac:dyDescent="0.2">
      <c r="C74" s="20">
        <f t="shared" si="1"/>
        <v>69</v>
      </c>
      <c r="D74" s="84" t="s">
        <v>439</v>
      </c>
      <c r="E74" s="85">
        <v>39224</v>
      </c>
      <c r="F74" s="84" t="s">
        <v>440</v>
      </c>
      <c r="G74" s="118"/>
      <c r="H74" s="117"/>
      <c r="I74" s="118"/>
      <c r="J74" s="30"/>
      <c r="K74" s="26"/>
      <c r="L74" s="27"/>
      <c r="M74" s="85">
        <v>132</v>
      </c>
      <c r="N74" s="85">
        <v>2.9</v>
      </c>
      <c r="O74" s="134">
        <f>+IF(P74="Studying",5,IF(P74="Complete",1,IF(P74="Incomplete",2,IF(Np="Left",3,IF(P74="Dropped",4,"Error")))))</f>
        <v>1</v>
      </c>
      <c r="P74" s="183" t="s">
        <v>20</v>
      </c>
      <c r="Q74" s="114"/>
      <c r="R74" s="114"/>
    </row>
    <row r="75" spans="3:18" ht="24.95" customHeight="1" x14ac:dyDescent="0.2">
      <c r="C75" s="20">
        <f t="shared" si="1"/>
        <v>70</v>
      </c>
      <c r="D75" s="84" t="s">
        <v>441</v>
      </c>
      <c r="E75" s="85">
        <v>41872</v>
      </c>
      <c r="F75" s="84" t="s">
        <v>442</v>
      </c>
      <c r="G75" s="118"/>
      <c r="H75" s="117"/>
      <c r="I75" s="118"/>
      <c r="J75" s="30"/>
      <c r="K75" s="26"/>
      <c r="L75" s="27"/>
      <c r="M75" s="85">
        <v>132</v>
      </c>
      <c r="N75" s="85">
        <v>2.84</v>
      </c>
      <c r="O75" s="134">
        <f>+IF(P75="Studying",5,IF(P75="Complete",1,IF(P75="Incomplete",2,IF(Np="Left",3,IF(P75="Dropped",4,"Error")))))</f>
        <v>1</v>
      </c>
      <c r="P75" s="183" t="s">
        <v>20</v>
      </c>
      <c r="Q75" s="114"/>
      <c r="R75" s="114"/>
    </row>
    <row r="76" spans="3:18" ht="24.95" customHeight="1" x14ac:dyDescent="0.2">
      <c r="C76" s="20">
        <f t="shared" si="1"/>
        <v>71</v>
      </c>
      <c r="D76" s="84" t="s">
        <v>443</v>
      </c>
      <c r="E76" s="85">
        <v>41908</v>
      </c>
      <c r="F76" s="84" t="s">
        <v>444</v>
      </c>
      <c r="G76" s="118"/>
      <c r="H76" s="117"/>
      <c r="I76" s="118"/>
      <c r="J76" s="30"/>
      <c r="K76" s="26"/>
      <c r="L76" s="27"/>
      <c r="M76" s="85">
        <v>132</v>
      </c>
      <c r="N76" s="85">
        <v>2.83</v>
      </c>
      <c r="O76" s="134">
        <f>+IF(P76="Studying",5,IF(P76="Complete",1,IF(P76="Incomplete",2,IF(Np="Left",3,IF(P76="Dropped",4,"Error")))))</f>
        <v>1</v>
      </c>
      <c r="P76" s="183" t="s">
        <v>20</v>
      </c>
      <c r="Q76" s="114"/>
      <c r="R76" s="114"/>
    </row>
    <row r="77" spans="3:18" ht="24.95" customHeight="1" x14ac:dyDescent="0.2">
      <c r="C77" s="20">
        <f t="shared" si="1"/>
        <v>72</v>
      </c>
      <c r="D77" s="84" t="s">
        <v>445</v>
      </c>
      <c r="E77" s="85">
        <v>41891</v>
      </c>
      <c r="F77" s="84" t="s">
        <v>446</v>
      </c>
      <c r="G77" s="118"/>
      <c r="H77" s="117"/>
      <c r="I77" s="118"/>
      <c r="J77" s="30"/>
      <c r="K77" s="26"/>
      <c r="L77" s="27"/>
      <c r="M77" s="85">
        <v>132</v>
      </c>
      <c r="N77" s="85">
        <v>2.83</v>
      </c>
      <c r="O77" s="134">
        <f>+IF(P77="Studying",5,IF(P77="Complete",1,IF(P77="Incomplete",2,IF(Np="Left",3,IF(P77="Dropped",4,"Error")))))</f>
        <v>1</v>
      </c>
      <c r="P77" s="183" t="s">
        <v>20</v>
      </c>
      <c r="Q77" s="114"/>
      <c r="R77" s="114"/>
    </row>
    <row r="78" spans="3:18" ht="24.95" customHeight="1" x14ac:dyDescent="0.2">
      <c r="C78" s="20">
        <f t="shared" si="1"/>
        <v>73</v>
      </c>
      <c r="D78" s="84" t="s">
        <v>447</v>
      </c>
      <c r="E78" s="85">
        <v>41939</v>
      </c>
      <c r="F78" s="84" t="s">
        <v>448</v>
      </c>
      <c r="G78" s="118"/>
      <c r="H78" s="117"/>
      <c r="I78" s="118"/>
      <c r="J78" s="30"/>
      <c r="K78" s="26"/>
      <c r="L78" s="27"/>
      <c r="M78" s="85">
        <v>132</v>
      </c>
      <c r="N78" s="85">
        <v>2.79</v>
      </c>
      <c r="O78" s="134">
        <f>+IF(P78="Studying",5,IF(P78="Complete",1,IF(P78="Incomplete",2,IF(Np="Left",3,IF(P78="Dropped",4,"Error")))))</f>
        <v>1</v>
      </c>
      <c r="P78" s="183" t="s">
        <v>20</v>
      </c>
      <c r="Q78" s="114"/>
      <c r="R78" s="114"/>
    </row>
    <row r="79" spans="3:18" ht="24.95" customHeight="1" x14ac:dyDescent="0.2">
      <c r="C79" s="20">
        <f t="shared" si="1"/>
        <v>74</v>
      </c>
      <c r="D79" s="84" t="s">
        <v>449</v>
      </c>
      <c r="E79" s="85">
        <v>41901</v>
      </c>
      <c r="F79" s="84" t="s">
        <v>450</v>
      </c>
      <c r="G79" s="118"/>
      <c r="H79" s="117"/>
      <c r="I79" s="118"/>
      <c r="J79" s="30"/>
      <c r="K79" s="26"/>
      <c r="L79" s="27"/>
      <c r="M79" s="85">
        <v>132</v>
      </c>
      <c r="N79" s="85">
        <v>2.7</v>
      </c>
      <c r="O79" s="134">
        <f>+IF(P79="Studying",5,IF(P79="Complete",1,IF(P79="Incomplete",2,IF(Np="Left",3,IF(P79="Dropped",4,"Error")))))</f>
        <v>1</v>
      </c>
      <c r="P79" s="183" t="s">
        <v>20</v>
      </c>
      <c r="Q79" s="114"/>
      <c r="R79" s="114"/>
    </row>
    <row r="80" spans="3:18" ht="24.95" customHeight="1" x14ac:dyDescent="0.2">
      <c r="C80" s="20">
        <f t="shared" si="1"/>
        <v>75</v>
      </c>
      <c r="D80" s="84" t="s">
        <v>451</v>
      </c>
      <c r="E80" s="85">
        <v>41905</v>
      </c>
      <c r="F80" s="84" t="s">
        <v>452</v>
      </c>
      <c r="G80" s="118"/>
      <c r="H80" s="117"/>
      <c r="I80" s="118"/>
      <c r="J80" s="30"/>
      <c r="K80" s="26"/>
      <c r="L80" s="27"/>
      <c r="M80" s="85">
        <v>132</v>
      </c>
      <c r="N80" s="85">
        <v>2.66</v>
      </c>
      <c r="O80" s="134">
        <f>+IF(P80="Studying",5,IF(P80="Complete",1,IF(P80="Incomplete",2,IF(Np="Left",3,IF(P80="Dropped",4,"Error")))))</f>
        <v>1</v>
      </c>
      <c r="P80" s="183" t="s">
        <v>20</v>
      </c>
      <c r="Q80" s="114"/>
      <c r="R80" s="114"/>
    </row>
    <row r="81" spans="3:18" ht="24.95" customHeight="1" x14ac:dyDescent="0.2">
      <c r="C81" s="20">
        <f t="shared" si="1"/>
        <v>76</v>
      </c>
      <c r="D81" s="84" t="s">
        <v>453</v>
      </c>
      <c r="E81" s="85">
        <v>41875</v>
      </c>
      <c r="F81" s="84" t="s">
        <v>454</v>
      </c>
      <c r="G81" s="118"/>
      <c r="H81" s="117"/>
      <c r="I81" s="118"/>
      <c r="J81" s="30"/>
      <c r="K81" s="26"/>
      <c r="L81" s="27"/>
      <c r="M81" s="85">
        <v>132</v>
      </c>
      <c r="N81" s="85">
        <v>2.65</v>
      </c>
      <c r="O81" s="134">
        <f>+IF(P81="Studying",5,IF(P81="Complete",1,IF(P81="Incomplete",2,IF(Np="Left",3,IF(P81="Dropped",4,"Error")))))</f>
        <v>1</v>
      </c>
      <c r="P81" s="183" t="s">
        <v>20</v>
      </c>
      <c r="Q81" s="114"/>
      <c r="R81" s="114"/>
    </row>
    <row r="82" spans="3:18" ht="24.95" customHeight="1" x14ac:dyDescent="0.2">
      <c r="C82" s="20">
        <f t="shared" si="1"/>
        <v>77</v>
      </c>
      <c r="D82" s="84" t="s">
        <v>455</v>
      </c>
      <c r="E82" s="85">
        <v>41917</v>
      </c>
      <c r="F82" s="84" t="s">
        <v>456</v>
      </c>
      <c r="G82" s="118"/>
      <c r="H82" s="117"/>
      <c r="I82" s="118"/>
      <c r="J82" s="30"/>
      <c r="K82" s="26"/>
      <c r="L82" s="27"/>
      <c r="M82" s="85">
        <v>132</v>
      </c>
      <c r="N82" s="85">
        <v>2.65</v>
      </c>
      <c r="O82" s="134">
        <f>+IF(P82="Studying",5,IF(P82="Complete",1,IF(P82="Incomplete",2,IF(Np="Left",3,IF(P82="Dropped",4,"Error")))))</f>
        <v>1</v>
      </c>
      <c r="P82" s="183" t="s">
        <v>20</v>
      </c>
      <c r="Q82" s="114"/>
      <c r="R82" s="114"/>
    </row>
    <row r="83" spans="3:18" ht="24.95" customHeight="1" x14ac:dyDescent="0.2">
      <c r="C83" s="20">
        <f t="shared" si="1"/>
        <v>78</v>
      </c>
      <c r="D83" s="84" t="s">
        <v>457</v>
      </c>
      <c r="E83" s="85">
        <v>41914</v>
      </c>
      <c r="F83" s="84" t="s">
        <v>458</v>
      </c>
      <c r="G83" s="118"/>
      <c r="H83" s="117"/>
      <c r="I83" s="118"/>
      <c r="J83" s="30"/>
      <c r="K83" s="26"/>
      <c r="L83" s="27"/>
      <c r="M83" s="85">
        <v>132</v>
      </c>
      <c r="N83" s="85">
        <v>2.52</v>
      </c>
      <c r="O83" s="134">
        <f>+IF(P83="Studying",5,IF(P83="Complete",1,IF(P83="Incomplete",2,IF(Np="Left",3,IF(P83="Dropped",4,"Error")))))</f>
        <v>1</v>
      </c>
      <c r="P83" s="183" t="s">
        <v>20</v>
      </c>
      <c r="Q83" s="114"/>
      <c r="R83" s="114"/>
    </row>
    <row r="84" spans="3:18" ht="24.95" customHeight="1" x14ac:dyDescent="0.2">
      <c r="C84" s="20">
        <f t="shared" si="1"/>
        <v>79</v>
      </c>
      <c r="D84" s="84" t="s">
        <v>459</v>
      </c>
      <c r="E84" s="85">
        <v>41893</v>
      </c>
      <c r="F84" s="84" t="s">
        <v>460</v>
      </c>
      <c r="G84" s="118"/>
      <c r="H84" s="117"/>
      <c r="I84" s="118"/>
      <c r="J84" s="30"/>
      <c r="K84" s="26"/>
      <c r="L84" s="27"/>
      <c r="M84" s="85">
        <v>132</v>
      </c>
      <c r="N84" s="85">
        <v>2.46</v>
      </c>
      <c r="O84" s="134">
        <f>+IF(P84="Studying",5,IF(P84="Complete",1,IF(P84="Incomplete",2,IF(Np="Left",3,IF(P84="Dropped",4,"Error")))))</f>
        <v>1</v>
      </c>
      <c r="P84" s="183" t="s">
        <v>20</v>
      </c>
      <c r="Q84" s="114"/>
      <c r="R84" s="114"/>
    </row>
    <row r="85" spans="3:18" ht="24.95" customHeight="1" x14ac:dyDescent="0.2">
      <c r="C85" s="20">
        <f t="shared" si="1"/>
        <v>80</v>
      </c>
      <c r="D85" s="84" t="s">
        <v>461</v>
      </c>
      <c r="E85" s="85">
        <v>41907</v>
      </c>
      <c r="F85" s="84" t="s">
        <v>462</v>
      </c>
      <c r="G85" s="118"/>
      <c r="H85" s="117"/>
      <c r="I85" s="118"/>
      <c r="J85" s="30"/>
      <c r="K85" s="26"/>
      <c r="L85" s="27"/>
      <c r="M85" s="85">
        <v>132</v>
      </c>
      <c r="N85" s="85">
        <v>2.14</v>
      </c>
      <c r="O85" s="134">
        <f>+IF(P85="Studying",5,IF(P85="Complete",1,IF(P85="Incomplete",2,IF(Np="Left",3,IF(P85="Dropped",4,"Error")))))</f>
        <v>1</v>
      </c>
      <c r="P85" s="183" t="s">
        <v>20</v>
      </c>
      <c r="Q85" s="114"/>
      <c r="R85" s="114"/>
    </row>
    <row r="86" spans="3:18" ht="24.95" customHeight="1" x14ac:dyDescent="0.2">
      <c r="C86" s="20">
        <f t="shared" si="1"/>
        <v>81</v>
      </c>
      <c r="D86" s="84" t="s">
        <v>463</v>
      </c>
      <c r="E86" s="85">
        <v>41946</v>
      </c>
      <c r="F86" s="84" t="s">
        <v>464</v>
      </c>
      <c r="G86" s="23"/>
      <c r="H86" s="24"/>
      <c r="I86" s="24"/>
      <c r="J86" s="25"/>
      <c r="K86" s="26"/>
      <c r="L86" s="27"/>
      <c r="M86" s="85">
        <v>132</v>
      </c>
      <c r="N86" s="85">
        <v>3.66</v>
      </c>
      <c r="O86" s="134">
        <f>+IF(P86="Studying",5,IF(P86="Complete",1,IF(P86="Incomplete",2,IF(Np="Left",3,IF(P86="Dropped",4,"Error")))))</f>
        <v>1</v>
      </c>
      <c r="P86" s="183" t="s">
        <v>20</v>
      </c>
      <c r="Q86" s="114"/>
      <c r="R86" s="114"/>
    </row>
    <row r="87" spans="3:18" ht="24.95" customHeight="1" x14ac:dyDescent="0.2">
      <c r="C87" s="20">
        <f t="shared" si="1"/>
        <v>82</v>
      </c>
      <c r="D87" s="84" t="s">
        <v>465</v>
      </c>
      <c r="E87" s="85">
        <v>41926</v>
      </c>
      <c r="F87" s="84" t="s">
        <v>466</v>
      </c>
      <c r="G87" s="31"/>
      <c r="H87" s="32"/>
      <c r="I87" s="33"/>
      <c r="J87" s="25"/>
      <c r="K87" s="26"/>
      <c r="L87" s="27"/>
      <c r="M87" s="85">
        <v>132</v>
      </c>
      <c r="N87" s="85">
        <v>3.65</v>
      </c>
      <c r="O87" s="134">
        <f>+IF(P87="Studying",5,IF(P87="Complete",1,IF(P87="Incomplete",2,IF(Np="Left",3,IF(P87="Dropped",4,"Error")))))</f>
        <v>1</v>
      </c>
      <c r="P87" s="183" t="s">
        <v>20</v>
      </c>
      <c r="Q87" s="114"/>
      <c r="R87" s="114"/>
    </row>
    <row r="88" spans="3:18" ht="24.95" customHeight="1" x14ac:dyDescent="0.2">
      <c r="C88" s="20">
        <f t="shared" si="1"/>
        <v>83</v>
      </c>
      <c r="D88" s="84" t="s">
        <v>467</v>
      </c>
      <c r="E88" s="85">
        <v>41906</v>
      </c>
      <c r="F88" s="84" t="s">
        <v>468</v>
      </c>
      <c r="G88" s="23"/>
      <c r="H88" s="24"/>
      <c r="I88" s="24"/>
      <c r="J88" s="25"/>
      <c r="K88" s="26"/>
      <c r="L88" s="27"/>
      <c r="M88" s="85">
        <v>132</v>
      </c>
      <c r="N88" s="85">
        <v>3.35</v>
      </c>
      <c r="O88" s="134">
        <f>+IF(P88="Studying",5,IF(P88="Complete",1,IF(P88="Incomplete",2,IF(Np="Left",3,IF(P88="Dropped",4,"Error")))))</f>
        <v>1</v>
      </c>
      <c r="P88" s="183" t="s">
        <v>20</v>
      </c>
      <c r="Q88" s="114"/>
      <c r="R88" s="114"/>
    </row>
    <row r="89" spans="3:18" ht="24.95" customHeight="1" x14ac:dyDescent="0.2">
      <c r="C89" s="20">
        <f t="shared" si="1"/>
        <v>84</v>
      </c>
      <c r="D89" s="84" t="s">
        <v>469</v>
      </c>
      <c r="E89" s="85">
        <v>41928</v>
      </c>
      <c r="F89" s="84" t="s">
        <v>470</v>
      </c>
      <c r="G89" s="23"/>
      <c r="H89" s="24"/>
      <c r="I89" s="24"/>
      <c r="J89" s="25"/>
      <c r="K89" s="26"/>
      <c r="L89" s="27"/>
      <c r="M89" s="85">
        <v>132</v>
      </c>
      <c r="N89" s="85">
        <v>3.34</v>
      </c>
      <c r="O89" s="134">
        <f>+IF(P89="Studying",5,IF(P89="Complete",1,IF(P89="Incomplete",2,IF(Np="Left",3,IF(P89="Dropped",4,"Error")))))</f>
        <v>1</v>
      </c>
      <c r="P89" s="183" t="s">
        <v>20</v>
      </c>
      <c r="Q89" s="114"/>
      <c r="R89" s="114"/>
    </row>
    <row r="90" spans="3:18" ht="24.95" customHeight="1" x14ac:dyDescent="0.2">
      <c r="C90" s="20">
        <f t="shared" si="1"/>
        <v>85</v>
      </c>
      <c r="D90" s="84" t="s">
        <v>471</v>
      </c>
      <c r="E90" s="85">
        <v>41952</v>
      </c>
      <c r="F90" s="84" t="s">
        <v>472</v>
      </c>
      <c r="G90" s="118"/>
      <c r="H90" s="117"/>
      <c r="I90" s="118"/>
      <c r="J90" s="30"/>
      <c r="K90" s="26"/>
      <c r="L90" s="27"/>
      <c r="M90" s="85">
        <v>132</v>
      </c>
      <c r="N90" s="85">
        <v>3.1</v>
      </c>
      <c r="O90" s="134">
        <f>+IF(P90="Studying",5,IF(P90="Complete",1,IF(P90="Incomplete",2,IF(Np="Left",3,IF(P90="Dropped",4,"Error")))))</f>
        <v>1</v>
      </c>
      <c r="P90" s="183" t="s">
        <v>20</v>
      </c>
      <c r="Q90" s="114"/>
      <c r="R90" s="114"/>
    </row>
    <row r="91" spans="3:18" ht="24.95" customHeight="1" x14ac:dyDescent="0.2">
      <c r="C91" s="20">
        <f t="shared" si="1"/>
        <v>86</v>
      </c>
      <c r="D91" s="84" t="s">
        <v>473</v>
      </c>
      <c r="E91" s="85">
        <v>41944</v>
      </c>
      <c r="F91" s="84" t="s">
        <v>474</v>
      </c>
      <c r="G91" s="118"/>
      <c r="H91" s="117"/>
      <c r="I91" s="118"/>
      <c r="J91" s="30"/>
      <c r="K91" s="26"/>
      <c r="L91" s="27"/>
      <c r="M91" s="85">
        <v>132</v>
      </c>
      <c r="N91" s="85">
        <v>2.89</v>
      </c>
      <c r="O91" s="134">
        <f>+IF(P91="Studying",5,IF(P91="Complete",1,IF(P91="Incomplete",2,IF(Np="Left",3,IF(P91="Dropped",4,"Error")))))</f>
        <v>1</v>
      </c>
      <c r="P91" s="183" t="s">
        <v>20</v>
      </c>
      <c r="Q91" s="114"/>
      <c r="R91" s="114"/>
    </row>
    <row r="92" spans="3:18" ht="24.95" customHeight="1" x14ac:dyDescent="0.2">
      <c r="C92" s="20">
        <f t="shared" si="1"/>
        <v>87</v>
      </c>
      <c r="D92" s="84" t="s">
        <v>475</v>
      </c>
      <c r="E92" s="85">
        <v>41880</v>
      </c>
      <c r="F92" s="84" t="s">
        <v>476</v>
      </c>
      <c r="G92" s="118"/>
      <c r="H92" s="117"/>
      <c r="I92" s="118"/>
      <c r="J92" s="30"/>
      <c r="K92" s="26"/>
      <c r="L92" s="27"/>
      <c r="M92" s="85">
        <v>132</v>
      </c>
      <c r="N92" s="85">
        <v>2.6</v>
      </c>
      <c r="O92" s="134">
        <f>+IF(P92="Studying",5,IF(P92="Complete",1,IF(P92="Incomplete",2,IF(Np="Left",3,IF(P92="Dropped",4,"Error")))))</f>
        <v>1</v>
      </c>
      <c r="P92" s="183" t="s">
        <v>20</v>
      </c>
      <c r="Q92" s="114"/>
      <c r="R92" s="114"/>
    </row>
    <row r="93" spans="3:18" ht="24.95" customHeight="1" x14ac:dyDescent="0.2">
      <c r="C93" s="20">
        <f t="shared" si="1"/>
        <v>88</v>
      </c>
      <c r="D93" s="84" t="s">
        <v>477</v>
      </c>
      <c r="E93" s="85">
        <v>41976</v>
      </c>
      <c r="F93" s="84" t="s">
        <v>478</v>
      </c>
      <c r="G93" s="118"/>
      <c r="H93" s="117"/>
      <c r="I93" s="118"/>
      <c r="J93" s="30"/>
      <c r="K93" s="26"/>
      <c r="L93" s="27"/>
      <c r="M93" s="85">
        <v>132</v>
      </c>
      <c r="N93" s="85">
        <v>2.34</v>
      </c>
      <c r="O93" s="134">
        <f>+IF(P93="Studying",5,IF(P93="Complete",1,IF(P93="Incomplete",2,IF(Np="Left",3,IF(P93="Dropped",4,"Error")))))</f>
        <v>1</v>
      </c>
      <c r="P93" s="183" t="s">
        <v>20</v>
      </c>
      <c r="Q93" s="114"/>
      <c r="R93" s="114"/>
    </row>
    <row r="94" spans="3:18" ht="17.25" customHeight="1" x14ac:dyDescent="0.25">
      <c r="C94" s="34"/>
      <c r="D94" s="103"/>
      <c r="E94" s="36"/>
      <c r="F94" s="103"/>
      <c r="G94" s="119"/>
      <c r="H94" s="120"/>
      <c r="I94" s="119"/>
      <c r="J94" s="89"/>
      <c r="K94" s="39"/>
      <c r="L94" s="40"/>
      <c r="M94" s="40"/>
      <c r="N94" s="41"/>
      <c r="O94" s="41"/>
      <c r="P94" s="89"/>
      <c r="Q94" s="114"/>
      <c r="R94" s="114"/>
    </row>
    <row r="95" spans="3:18" s="54" customFormat="1" ht="24" hidden="1" customHeight="1" thickBot="1" x14ac:dyDescent="0.3">
      <c r="C95" s="46" t="s">
        <v>479</v>
      </c>
      <c r="D95" s="141"/>
      <c r="E95" s="93"/>
      <c r="F95" s="49"/>
      <c r="G95" s="49"/>
      <c r="H95" s="50"/>
      <c r="I95" s="49"/>
      <c r="J95" s="51"/>
      <c r="K95" s="52"/>
      <c r="L95" s="52"/>
      <c r="M95" s="52"/>
      <c r="N95" s="51"/>
      <c r="O95" s="51"/>
    </row>
    <row r="96" spans="3:18" s="64" customFormat="1" ht="15.75" hidden="1" x14ac:dyDescent="0.25">
      <c r="C96" s="147"/>
      <c r="D96" s="148" t="s">
        <v>22</v>
      </c>
      <c r="E96" s="149"/>
      <c r="F96" s="146">
        <f>+COUNTIF(O6:O93,1)</f>
        <v>88</v>
      </c>
      <c r="G96" s="146">
        <f>+COUNTIF(J48:J93,1)</f>
        <v>0</v>
      </c>
      <c r="H96" s="146">
        <f>+COUNTIF(K48:K93,1)</f>
        <v>0</v>
      </c>
      <c r="I96" s="150"/>
      <c r="J96" s="151" t="s">
        <v>25</v>
      </c>
      <c r="K96" s="150"/>
      <c r="L96" s="152">
        <f>+COUNTIF(P48:P93,1)</f>
        <v>0</v>
      </c>
      <c r="M96" s="150"/>
      <c r="N96" s="151"/>
      <c r="O96" s="151"/>
      <c r="P96" s="153"/>
    </row>
    <row r="97" spans="3:16" s="64" customFormat="1" ht="15.75" hidden="1" customHeight="1" x14ac:dyDescent="0.25">
      <c r="C97" s="155"/>
      <c r="D97" s="156" t="s">
        <v>3</v>
      </c>
      <c r="E97" s="157"/>
      <c r="F97" s="154">
        <f>+COUNTIF(O6:O93,2)</f>
        <v>0</v>
      </c>
      <c r="G97" s="154">
        <f>+COUNTIF(J48:J93,5)</f>
        <v>0</v>
      </c>
      <c r="H97" s="154">
        <f>+COUNTIF(K48:K93,5)</f>
        <v>0</v>
      </c>
      <c r="I97" s="158"/>
      <c r="J97" s="159" t="s">
        <v>27</v>
      </c>
      <c r="K97" s="158"/>
      <c r="L97" s="157">
        <f>+COUNTIF(P48:P93,2)</f>
        <v>0</v>
      </c>
      <c r="N97" s="159"/>
      <c r="O97" s="159"/>
      <c r="P97" s="160"/>
    </row>
    <row r="98" spans="3:16" s="37" customFormat="1" ht="15" hidden="1" customHeight="1" thickBot="1" x14ac:dyDescent="0.3">
      <c r="C98" s="161"/>
      <c r="D98" s="162" t="s">
        <v>23</v>
      </c>
      <c r="E98" s="163"/>
      <c r="F98" s="165">
        <f>SUM(F96:F97)</f>
        <v>88</v>
      </c>
      <c r="G98" s="165">
        <f>SUM(G96:G97)</f>
        <v>0</v>
      </c>
      <c r="H98" s="165">
        <f>SUM(H96:H97)</f>
        <v>0</v>
      </c>
      <c r="I98" s="164"/>
      <c r="J98" s="166"/>
      <c r="K98" s="166"/>
      <c r="L98" s="167">
        <f>SUM(L96:L97)</f>
        <v>0</v>
      </c>
      <c r="M98" s="168"/>
      <c r="N98" s="168"/>
      <c r="O98" s="168"/>
      <c r="P98" s="169"/>
    </row>
    <row r="99" spans="3:16" ht="12.75" hidden="1" x14ac:dyDescent="0.25"/>
    <row r="100" spans="3:16" ht="12.75" x14ac:dyDescent="0.25"/>
    <row r="101" spans="3:16" ht="12.75" x14ac:dyDescent="0.25"/>
  </sheetData>
  <mergeCells count="12">
    <mergeCell ref="C1:P1"/>
    <mergeCell ref="C2:P2"/>
    <mergeCell ref="C3:P3"/>
    <mergeCell ref="C4:C5"/>
    <mergeCell ref="D4:D5"/>
    <mergeCell ref="E4:E5"/>
    <mergeCell ref="F4:F5"/>
    <mergeCell ref="G4:G5"/>
    <mergeCell ref="K4:K5"/>
    <mergeCell ref="M4:M5"/>
    <mergeCell ref="N4:N5"/>
    <mergeCell ref="P4:P5"/>
  </mergeCells>
  <pageMargins left="0.7" right="0.21" top="0.17" bottom="0.46" header="0.3" footer="0.3"/>
  <pageSetup orientation="portrait" r:id="rId1"/>
  <headerFoot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C1:Y188"/>
  <sheetViews>
    <sheetView workbookViewId="0">
      <selection activeCell="D15" sqref="D15"/>
    </sheetView>
  </sheetViews>
  <sheetFormatPr defaultRowHeight="12" customHeight="1" x14ac:dyDescent="0.25"/>
  <cols>
    <col min="1" max="1" width="0.85546875" style="15" customWidth="1"/>
    <col min="2" max="2" width="1.5703125" style="15" customWidth="1"/>
    <col min="3" max="3" width="6.7109375" style="72" customWidth="1"/>
    <col min="4" max="4" width="13.5703125" style="73" bestFit="1" customWidth="1"/>
    <col min="5" max="5" width="8.42578125" style="74" bestFit="1" customWidth="1"/>
    <col min="6" max="6" width="29.140625" style="75" bestFit="1" customWidth="1"/>
    <col min="7" max="7" width="28.42578125" style="76" hidden="1" customWidth="1"/>
    <col min="8" max="8" width="2.42578125" style="77" hidden="1" customWidth="1"/>
    <col min="9" max="9" width="2" style="15" hidden="1" customWidth="1"/>
    <col min="10" max="10" width="2" style="72" hidden="1" customWidth="1"/>
    <col min="11" max="11" width="15.5703125" style="78" hidden="1" customWidth="1"/>
    <col min="12" max="12" width="4.85546875" style="78" hidden="1" customWidth="1"/>
    <col min="13" max="13" width="5.5703125" style="77" hidden="1" customWidth="1"/>
    <col min="14" max="14" width="10.5703125" style="77" hidden="1" customWidth="1"/>
    <col min="15" max="15" width="7.28515625" style="72" hidden="1" customWidth="1"/>
    <col min="16" max="16" width="0.140625" style="75" hidden="1" customWidth="1"/>
    <col min="17" max="19" width="10.140625" style="76" hidden="1" customWidth="1"/>
    <col min="20" max="20" width="31" style="104" hidden="1" customWidth="1"/>
    <col min="21" max="21" width="4.5703125" style="177" hidden="1" customWidth="1"/>
    <col min="22" max="22" width="12.28515625" style="104" bestFit="1" customWidth="1"/>
    <col min="23" max="257" width="9.140625" style="15"/>
    <col min="258" max="258" width="2.5703125" style="15" customWidth="1"/>
    <col min="259" max="259" width="5.28515625" style="15" customWidth="1"/>
    <col min="260" max="260" width="14.42578125" style="15" bestFit="1" customWidth="1"/>
    <col min="261" max="261" width="8.42578125" style="15" bestFit="1" customWidth="1"/>
    <col min="262" max="262" width="35.140625" style="15" customWidth="1"/>
    <col min="263" max="265" width="9.140625" style="15" customWidth="1"/>
    <col min="266" max="266" width="11.42578125" style="15" customWidth="1"/>
    <col min="267" max="269" width="9.140625" style="15" customWidth="1"/>
    <col min="270" max="270" width="6.5703125" style="15" customWidth="1"/>
    <col min="271" max="275" width="9.140625" style="15" customWidth="1"/>
    <col min="276" max="276" width="16.28515625" style="15" customWidth="1"/>
    <col min="277" max="277" width="14.5703125" style="15" customWidth="1"/>
    <col min="278" max="513" width="9.140625" style="15"/>
    <col min="514" max="514" width="2.5703125" style="15" customWidth="1"/>
    <col min="515" max="515" width="5.28515625" style="15" customWidth="1"/>
    <col min="516" max="516" width="14.42578125" style="15" bestFit="1" customWidth="1"/>
    <col min="517" max="517" width="8.42578125" style="15" bestFit="1" customWidth="1"/>
    <col min="518" max="518" width="35.140625" style="15" customWidth="1"/>
    <col min="519" max="521" width="9.140625" style="15" customWidth="1"/>
    <col min="522" max="522" width="11.42578125" style="15" customWidth="1"/>
    <col min="523" max="525" width="9.140625" style="15" customWidth="1"/>
    <col min="526" max="526" width="6.5703125" style="15" customWidth="1"/>
    <col min="527" max="531" width="9.140625" style="15" customWidth="1"/>
    <col min="532" max="532" width="16.28515625" style="15" customWidth="1"/>
    <col min="533" max="533" width="14.5703125" style="15" customWidth="1"/>
    <col min="534" max="769" width="9.140625" style="15"/>
    <col min="770" max="770" width="2.5703125" style="15" customWidth="1"/>
    <col min="771" max="771" width="5.28515625" style="15" customWidth="1"/>
    <col min="772" max="772" width="14.42578125" style="15" bestFit="1" customWidth="1"/>
    <col min="773" max="773" width="8.42578125" style="15" bestFit="1" customWidth="1"/>
    <col min="774" max="774" width="35.140625" style="15" customWidth="1"/>
    <col min="775" max="777" width="9.140625" style="15" customWidth="1"/>
    <col min="778" max="778" width="11.42578125" style="15" customWidth="1"/>
    <col min="779" max="781" width="9.140625" style="15" customWidth="1"/>
    <col min="782" max="782" width="6.5703125" style="15" customWidth="1"/>
    <col min="783" max="787" width="9.140625" style="15" customWidth="1"/>
    <col min="788" max="788" width="16.28515625" style="15" customWidth="1"/>
    <col min="789" max="789" width="14.5703125" style="15" customWidth="1"/>
    <col min="790" max="1025" width="9.140625" style="15"/>
    <col min="1026" max="1026" width="2.5703125" style="15" customWidth="1"/>
    <col min="1027" max="1027" width="5.28515625" style="15" customWidth="1"/>
    <col min="1028" max="1028" width="14.42578125" style="15" bestFit="1" customWidth="1"/>
    <col min="1029" max="1029" width="8.42578125" style="15" bestFit="1" customWidth="1"/>
    <col min="1030" max="1030" width="35.140625" style="15" customWidth="1"/>
    <col min="1031" max="1033" width="9.140625" style="15" customWidth="1"/>
    <col min="1034" max="1034" width="11.42578125" style="15" customWidth="1"/>
    <col min="1035" max="1037" width="9.140625" style="15" customWidth="1"/>
    <col min="1038" max="1038" width="6.5703125" style="15" customWidth="1"/>
    <col min="1039" max="1043" width="9.140625" style="15" customWidth="1"/>
    <col min="1044" max="1044" width="16.28515625" style="15" customWidth="1"/>
    <col min="1045" max="1045" width="14.5703125" style="15" customWidth="1"/>
    <col min="1046" max="1281" width="9.140625" style="15"/>
    <col min="1282" max="1282" width="2.5703125" style="15" customWidth="1"/>
    <col min="1283" max="1283" width="5.28515625" style="15" customWidth="1"/>
    <col min="1284" max="1284" width="14.42578125" style="15" bestFit="1" customWidth="1"/>
    <col min="1285" max="1285" width="8.42578125" style="15" bestFit="1" customWidth="1"/>
    <col min="1286" max="1286" width="35.140625" style="15" customWidth="1"/>
    <col min="1287" max="1289" width="9.140625" style="15" customWidth="1"/>
    <col min="1290" max="1290" width="11.42578125" style="15" customWidth="1"/>
    <col min="1291" max="1293" width="9.140625" style="15" customWidth="1"/>
    <col min="1294" max="1294" width="6.5703125" style="15" customWidth="1"/>
    <col min="1295" max="1299" width="9.140625" style="15" customWidth="1"/>
    <col min="1300" max="1300" width="16.28515625" style="15" customWidth="1"/>
    <col min="1301" max="1301" width="14.5703125" style="15" customWidth="1"/>
    <col min="1302" max="1537" width="9.140625" style="15"/>
    <col min="1538" max="1538" width="2.5703125" style="15" customWidth="1"/>
    <col min="1539" max="1539" width="5.28515625" style="15" customWidth="1"/>
    <col min="1540" max="1540" width="14.42578125" style="15" bestFit="1" customWidth="1"/>
    <col min="1541" max="1541" width="8.42578125" style="15" bestFit="1" customWidth="1"/>
    <col min="1542" max="1542" width="35.140625" style="15" customWidth="1"/>
    <col min="1543" max="1545" width="9.140625" style="15" customWidth="1"/>
    <col min="1546" max="1546" width="11.42578125" style="15" customWidth="1"/>
    <col min="1547" max="1549" width="9.140625" style="15" customWidth="1"/>
    <col min="1550" max="1550" width="6.5703125" style="15" customWidth="1"/>
    <col min="1551" max="1555" width="9.140625" style="15" customWidth="1"/>
    <col min="1556" max="1556" width="16.28515625" style="15" customWidth="1"/>
    <col min="1557" max="1557" width="14.5703125" style="15" customWidth="1"/>
    <col min="1558" max="1793" width="9.140625" style="15"/>
    <col min="1794" max="1794" width="2.5703125" style="15" customWidth="1"/>
    <col min="1795" max="1795" width="5.28515625" style="15" customWidth="1"/>
    <col min="1796" max="1796" width="14.42578125" style="15" bestFit="1" customWidth="1"/>
    <col min="1797" max="1797" width="8.42578125" style="15" bestFit="1" customWidth="1"/>
    <col min="1798" max="1798" width="35.140625" style="15" customWidth="1"/>
    <col min="1799" max="1801" width="9.140625" style="15" customWidth="1"/>
    <col min="1802" max="1802" width="11.42578125" style="15" customWidth="1"/>
    <col min="1803" max="1805" width="9.140625" style="15" customWidth="1"/>
    <col min="1806" max="1806" width="6.5703125" style="15" customWidth="1"/>
    <col min="1807" max="1811" width="9.140625" style="15" customWidth="1"/>
    <col min="1812" max="1812" width="16.28515625" style="15" customWidth="1"/>
    <col min="1813" max="1813" width="14.5703125" style="15" customWidth="1"/>
    <col min="1814" max="2049" width="9.140625" style="15"/>
    <col min="2050" max="2050" width="2.5703125" style="15" customWidth="1"/>
    <col min="2051" max="2051" width="5.28515625" style="15" customWidth="1"/>
    <col min="2052" max="2052" width="14.42578125" style="15" bestFit="1" customWidth="1"/>
    <col min="2053" max="2053" width="8.42578125" style="15" bestFit="1" customWidth="1"/>
    <col min="2054" max="2054" width="35.140625" style="15" customWidth="1"/>
    <col min="2055" max="2057" width="9.140625" style="15" customWidth="1"/>
    <col min="2058" max="2058" width="11.42578125" style="15" customWidth="1"/>
    <col min="2059" max="2061" width="9.140625" style="15" customWidth="1"/>
    <col min="2062" max="2062" width="6.5703125" style="15" customWidth="1"/>
    <col min="2063" max="2067" width="9.140625" style="15" customWidth="1"/>
    <col min="2068" max="2068" width="16.28515625" style="15" customWidth="1"/>
    <col min="2069" max="2069" width="14.5703125" style="15" customWidth="1"/>
    <col min="2070" max="2305" width="9.140625" style="15"/>
    <col min="2306" max="2306" width="2.5703125" style="15" customWidth="1"/>
    <col min="2307" max="2307" width="5.28515625" style="15" customWidth="1"/>
    <col min="2308" max="2308" width="14.42578125" style="15" bestFit="1" customWidth="1"/>
    <col min="2309" max="2309" width="8.42578125" style="15" bestFit="1" customWidth="1"/>
    <col min="2310" max="2310" width="35.140625" style="15" customWidth="1"/>
    <col min="2311" max="2313" width="9.140625" style="15" customWidth="1"/>
    <col min="2314" max="2314" width="11.42578125" style="15" customWidth="1"/>
    <col min="2315" max="2317" width="9.140625" style="15" customWidth="1"/>
    <col min="2318" max="2318" width="6.5703125" style="15" customWidth="1"/>
    <col min="2319" max="2323" width="9.140625" style="15" customWidth="1"/>
    <col min="2324" max="2324" width="16.28515625" style="15" customWidth="1"/>
    <col min="2325" max="2325" width="14.5703125" style="15" customWidth="1"/>
    <col min="2326" max="2561" width="9.140625" style="15"/>
    <col min="2562" max="2562" width="2.5703125" style="15" customWidth="1"/>
    <col min="2563" max="2563" width="5.28515625" style="15" customWidth="1"/>
    <col min="2564" max="2564" width="14.42578125" style="15" bestFit="1" customWidth="1"/>
    <col min="2565" max="2565" width="8.42578125" style="15" bestFit="1" customWidth="1"/>
    <col min="2566" max="2566" width="35.140625" style="15" customWidth="1"/>
    <col min="2567" max="2569" width="9.140625" style="15" customWidth="1"/>
    <col min="2570" max="2570" width="11.42578125" style="15" customWidth="1"/>
    <col min="2571" max="2573" width="9.140625" style="15" customWidth="1"/>
    <col min="2574" max="2574" width="6.5703125" style="15" customWidth="1"/>
    <col min="2575" max="2579" width="9.140625" style="15" customWidth="1"/>
    <col min="2580" max="2580" width="16.28515625" style="15" customWidth="1"/>
    <col min="2581" max="2581" width="14.5703125" style="15" customWidth="1"/>
    <col min="2582" max="2817" width="9.140625" style="15"/>
    <col min="2818" max="2818" width="2.5703125" style="15" customWidth="1"/>
    <col min="2819" max="2819" width="5.28515625" style="15" customWidth="1"/>
    <col min="2820" max="2820" width="14.42578125" style="15" bestFit="1" customWidth="1"/>
    <col min="2821" max="2821" width="8.42578125" style="15" bestFit="1" customWidth="1"/>
    <col min="2822" max="2822" width="35.140625" style="15" customWidth="1"/>
    <col min="2823" max="2825" width="9.140625" style="15" customWidth="1"/>
    <col min="2826" max="2826" width="11.42578125" style="15" customWidth="1"/>
    <col min="2827" max="2829" width="9.140625" style="15" customWidth="1"/>
    <col min="2830" max="2830" width="6.5703125" style="15" customWidth="1"/>
    <col min="2831" max="2835" width="9.140625" style="15" customWidth="1"/>
    <col min="2836" max="2836" width="16.28515625" style="15" customWidth="1"/>
    <col min="2837" max="2837" width="14.5703125" style="15" customWidth="1"/>
    <col min="2838" max="3073" width="9.140625" style="15"/>
    <col min="3074" max="3074" width="2.5703125" style="15" customWidth="1"/>
    <col min="3075" max="3075" width="5.28515625" style="15" customWidth="1"/>
    <col min="3076" max="3076" width="14.42578125" style="15" bestFit="1" customWidth="1"/>
    <col min="3077" max="3077" width="8.42578125" style="15" bestFit="1" customWidth="1"/>
    <col min="3078" max="3078" width="35.140625" style="15" customWidth="1"/>
    <col min="3079" max="3081" width="9.140625" style="15" customWidth="1"/>
    <col min="3082" max="3082" width="11.42578125" style="15" customWidth="1"/>
    <col min="3083" max="3085" width="9.140625" style="15" customWidth="1"/>
    <col min="3086" max="3086" width="6.5703125" style="15" customWidth="1"/>
    <col min="3087" max="3091" width="9.140625" style="15" customWidth="1"/>
    <col min="3092" max="3092" width="16.28515625" style="15" customWidth="1"/>
    <col min="3093" max="3093" width="14.5703125" style="15" customWidth="1"/>
    <col min="3094" max="3329" width="9.140625" style="15"/>
    <col min="3330" max="3330" width="2.5703125" style="15" customWidth="1"/>
    <col min="3331" max="3331" width="5.28515625" style="15" customWidth="1"/>
    <col min="3332" max="3332" width="14.42578125" style="15" bestFit="1" customWidth="1"/>
    <col min="3333" max="3333" width="8.42578125" style="15" bestFit="1" customWidth="1"/>
    <col min="3334" max="3334" width="35.140625" style="15" customWidth="1"/>
    <col min="3335" max="3337" width="9.140625" style="15" customWidth="1"/>
    <col min="3338" max="3338" width="11.42578125" style="15" customWidth="1"/>
    <col min="3339" max="3341" width="9.140625" style="15" customWidth="1"/>
    <col min="3342" max="3342" width="6.5703125" style="15" customWidth="1"/>
    <col min="3343" max="3347" width="9.140625" style="15" customWidth="1"/>
    <col min="3348" max="3348" width="16.28515625" style="15" customWidth="1"/>
    <col min="3349" max="3349" width="14.5703125" style="15" customWidth="1"/>
    <col min="3350" max="3585" width="9.140625" style="15"/>
    <col min="3586" max="3586" width="2.5703125" style="15" customWidth="1"/>
    <col min="3587" max="3587" width="5.28515625" style="15" customWidth="1"/>
    <col min="3588" max="3588" width="14.42578125" style="15" bestFit="1" customWidth="1"/>
    <col min="3589" max="3589" width="8.42578125" style="15" bestFit="1" customWidth="1"/>
    <col min="3590" max="3590" width="35.140625" style="15" customWidth="1"/>
    <col min="3591" max="3593" width="9.140625" style="15" customWidth="1"/>
    <col min="3594" max="3594" width="11.42578125" style="15" customWidth="1"/>
    <col min="3595" max="3597" width="9.140625" style="15" customWidth="1"/>
    <col min="3598" max="3598" width="6.5703125" style="15" customWidth="1"/>
    <col min="3599" max="3603" width="9.140625" style="15" customWidth="1"/>
    <col min="3604" max="3604" width="16.28515625" style="15" customWidth="1"/>
    <col min="3605" max="3605" width="14.5703125" style="15" customWidth="1"/>
    <col min="3606" max="3841" width="9.140625" style="15"/>
    <col min="3842" max="3842" width="2.5703125" style="15" customWidth="1"/>
    <col min="3843" max="3843" width="5.28515625" style="15" customWidth="1"/>
    <col min="3844" max="3844" width="14.42578125" style="15" bestFit="1" customWidth="1"/>
    <col min="3845" max="3845" width="8.42578125" style="15" bestFit="1" customWidth="1"/>
    <col min="3846" max="3846" width="35.140625" style="15" customWidth="1"/>
    <col min="3847" max="3849" width="9.140625" style="15" customWidth="1"/>
    <col min="3850" max="3850" width="11.42578125" style="15" customWidth="1"/>
    <col min="3851" max="3853" width="9.140625" style="15" customWidth="1"/>
    <col min="3854" max="3854" width="6.5703125" style="15" customWidth="1"/>
    <col min="3855" max="3859" width="9.140625" style="15" customWidth="1"/>
    <col min="3860" max="3860" width="16.28515625" style="15" customWidth="1"/>
    <col min="3861" max="3861" width="14.5703125" style="15" customWidth="1"/>
    <col min="3862" max="4097" width="9.140625" style="15"/>
    <col min="4098" max="4098" width="2.5703125" style="15" customWidth="1"/>
    <col min="4099" max="4099" width="5.28515625" style="15" customWidth="1"/>
    <col min="4100" max="4100" width="14.42578125" style="15" bestFit="1" customWidth="1"/>
    <col min="4101" max="4101" width="8.42578125" style="15" bestFit="1" customWidth="1"/>
    <col min="4102" max="4102" width="35.140625" style="15" customWidth="1"/>
    <col min="4103" max="4105" width="9.140625" style="15" customWidth="1"/>
    <col min="4106" max="4106" width="11.42578125" style="15" customWidth="1"/>
    <col min="4107" max="4109" width="9.140625" style="15" customWidth="1"/>
    <col min="4110" max="4110" width="6.5703125" style="15" customWidth="1"/>
    <col min="4111" max="4115" width="9.140625" style="15" customWidth="1"/>
    <col min="4116" max="4116" width="16.28515625" style="15" customWidth="1"/>
    <col min="4117" max="4117" width="14.5703125" style="15" customWidth="1"/>
    <col min="4118" max="4353" width="9.140625" style="15"/>
    <col min="4354" max="4354" width="2.5703125" style="15" customWidth="1"/>
    <col min="4355" max="4355" width="5.28515625" style="15" customWidth="1"/>
    <col min="4356" max="4356" width="14.42578125" style="15" bestFit="1" customWidth="1"/>
    <col min="4357" max="4357" width="8.42578125" style="15" bestFit="1" customWidth="1"/>
    <col min="4358" max="4358" width="35.140625" style="15" customWidth="1"/>
    <col min="4359" max="4361" width="9.140625" style="15" customWidth="1"/>
    <col min="4362" max="4362" width="11.42578125" style="15" customWidth="1"/>
    <col min="4363" max="4365" width="9.140625" style="15" customWidth="1"/>
    <col min="4366" max="4366" width="6.5703125" style="15" customWidth="1"/>
    <col min="4367" max="4371" width="9.140625" style="15" customWidth="1"/>
    <col min="4372" max="4372" width="16.28515625" style="15" customWidth="1"/>
    <col min="4373" max="4373" width="14.5703125" style="15" customWidth="1"/>
    <col min="4374" max="4609" width="9.140625" style="15"/>
    <col min="4610" max="4610" width="2.5703125" style="15" customWidth="1"/>
    <col min="4611" max="4611" width="5.28515625" style="15" customWidth="1"/>
    <col min="4612" max="4612" width="14.42578125" style="15" bestFit="1" customWidth="1"/>
    <col min="4613" max="4613" width="8.42578125" style="15" bestFit="1" customWidth="1"/>
    <col min="4614" max="4614" width="35.140625" style="15" customWidth="1"/>
    <col min="4615" max="4617" width="9.140625" style="15" customWidth="1"/>
    <col min="4618" max="4618" width="11.42578125" style="15" customWidth="1"/>
    <col min="4619" max="4621" width="9.140625" style="15" customWidth="1"/>
    <col min="4622" max="4622" width="6.5703125" style="15" customWidth="1"/>
    <col min="4623" max="4627" width="9.140625" style="15" customWidth="1"/>
    <col min="4628" max="4628" width="16.28515625" style="15" customWidth="1"/>
    <col min="4629" max="4629" width="14.5703125" style="15" customWidth="1"/>
    <col min="4630" max="4865" width="9.140625" style="15"/>
    <col min="4866" max="4866" width="2.5703125" style="15" customWidth="1"/>
    <col min="4867" max="4867" width="5.28515625" style="15" customWidth="1"/>
    <col min="4868" max="4868" width="14.42578125" style="15" bestFit="1" customWidth="1"/>
    <col min="4869" max="4869" width="8.42578125" style="15" bestFit="1" customWidth="1"/>
    <col min="4870" max="4870" width="35.140625" style="15" customWidth="1"/>
    <col min="4871" max="4873" width="9.140625" style="15" customWidth="1"/>
    <col min="4874" max="4874" width="11.42578125" style="15" customWidth="1"/>
    <col min="4875" max="4877" width="9.140625" style="15" customWidth="1"/>
    <col min="4878" max="4878" width="6.5703125" style="15" customWidth="1"/>
    <col min="4879" max="4883" width="9.140625" style="15" customWidth="1"/>
    <col min="4884" max="4884" width="16.28515625" style="15" customWidth="1"/>
    <col min="4885" max="4885" width="14.5703125" style="15" customWidth="1"/>
    <col min="4886" max="5121" width="9.140625" style="15"/>
    <col min="5122" max="5122" width="2.5703125" style="15" customWidth="1"/>
    <col min="5123" max="5123" width="5.28515625" style="15" customWidth="1"/>
    <col min="5124" max="5124" width="14.42578125" style="15" bestFit="1" customWidth="1"/>
    <col min="5125" max="5125" width="8.42578125" style="15" bestFit="1" customWidth="1"/>
    <col min="5126" max="5126" width="35.140625" style="15" customWidth="1"/>
    <col min="5127" max="5129" width="9.140625" style="15" customWidth="1"/>
    <col min="5130" max="5130" width="11.42578125" style="15" customWidth="1"/>
    <col min="5131" max="5133" width="9.140625" style="15" customWidth="1"/>
    <col min="5134" max="5134" width="6.5703125" style="15" customWidth="1"/>
    <col min="5135" max="5139" width="9.140625" style="15" customWidth="1"/>
    <col min="5140" max="5140" width="16.28515625" style="15" customWidth="1"/>
    <col min="5141" max="5141" width="14.5703125" style="15" customWidth="1"/>
    <col min="5142" max="5377" width="9.140625" style="15"/>
    <col min="5378" max="5378" width="2.5703125" style="15" customWidth="1"/>
    <col min="5379" max="5379" width="5.28515625" style="15" customWidth="1"/>
    <col min="5380" max="5380" width="14.42578125" style="15" bestFit="1" customWidth="1"/>
    <col min="5381" max="5381" width="8.42578125" style="15" bestFit="1" customWidth="1"/>
    <col min="5382" max="5382" width="35.140625" style="15" customWidth="1"/>
    <col min="5383" max="5385" width="9.140625" style="15" customWidth="1"/>
    <col min="5386" max="5386" width="11.42578125" style="15" customWidth="1"/>
    <col min="5387" max="5389" width="9.140625" style="15" customWidth="1"/>
    <col min="5390" max="5390" width="6.5703125" style="15" customWidth="1"/>
    <col min="5391" max="5395" width="9.140625" style="15" customWidth="1"/>
    <col min="5396" max="5396" width="16.28515625" style="15" customWidth="1"/>
    <col min="5397" max="5397" width="14.5703125" style="15" customWidth="1"/>
    <col min="5398" max="5633" width="9.140625" style="15"/>
    <col min="5634" max="5634" width="2.5703125" style="15" customWidth="1"/>
    <col min="5635" max="5635" width="5.28515625" style="15" customWidth="1"/>
    <col min="5636" max="5636" width="14.42578125" style="15" bestFit="1" customWidth="1"/>
    <col min="5637" max="5637" width="8.42578125" style="15" bestFit="1" customWidth="1"/>
    <col min="5638" max="5638" width="35.140625" style="15" customWidth="1"/>
    <col min="5639" max="5641" width="9.140625" style="15" customWidth="1"/>
    <col min="5642" max="5642" width="11.42578125" style="15" customWidth="1"/>
    <col min="5643" max="5645" width="9.140625" style="15" customWidth="1"/>
    <col min="5646" max="5646" width="6.5703125" style="15" customWidth="1"/>
    <col min="5647" max="5651" width="9.140625" style="15" customWidth="1"/>
    <col min="5652" max="5652" width="16.28515625" style="15" customWidth="1"/>
    <col min="5653" max="5653" width="14.5703125" style="15" customWidth="1"/>
    <col min="5654" max="5889" width="9.140625" style="15"/>
    <col min="5890" max="5890" width="2.5703125" style="15" customWidth="1"/>
    <col min="5891" max="5891" width="5.28515625" style="15" customWidth="1"/>
    <col min="5892" max="5892" width="14.42578125" style="15" bestFit="1" customWidth="1"/>
    <col min="5893" max="5893" width="8.42578125" style="15" bestFit="1" customWidth="1"/>
    <col min="5894" max="5894" width="35.140625" style="15" customWidth="1"/>
    <col min="5895" max="5897" width="9.140625" style="15" customWidth="1"/>
    <col min="5898" max="5898" width="11.42578125" style="15" customWidth="1"/>
    <col min="5899" max="5901" width="9.140625" style="15" customWidth="1"/>
    <col min="5902" max="5902" width="6.5703125" style="15" customWidth="1"/>
    <col min="5903" max="5907" width="9.140625" style="15" customWidth="1"/>
    <col min="5908" max="5908" width="16.28515625" style="15" customWidth="1"/>
    <col min="5909" max="5909" width="14.5703125" style="15" customWidth="1"/>
    <col min="5910" max="6145" width="9.140625" style="15"/>
    <col min="6146" max="6146" width="2.5703125" style="15" customWidth="1"/>
    <col min="6147" max="6147" width="5.28515625" style="15" customWidth="1"/>
    <col min="6148" max="6148" width="14.42578125" style="15" bestFit="1" customWidth="1"/>
    <col min="6149" max="6149" width="8.42578125" style="15" bestFit="1" customWidth="1"/>
    <col min="6150" max="6150" width="35.140625" style="15" customWidth="1"/>
    <col min="6151" max="6153" width="9.140625" style="15" customWidth="1"/>
    <col min="6154" max="6154" width="11.42578125" style="15" customWidth="1"/>
    <col min="6155" max="6157" width="9.140625" style="15" customWidth="1"/>
    <col min="6158" max="6158" width="6.5703125" style="15" customWidth="1"/>
    <col min="6159" max="6163" width="9.140625" style="15" customWidth="1"/>
    <col min="6164" max="6164" width="16.28515625" style="15" customWidth="1"/>
    <col min="6165" max="6165" width="14.5703125" style="15" customWidth="1"/>
    <col min="6166" max="6401" width="9.140625" style="15"/>
    <col min="6402" max="6402" width="2.5703125" style="15" customWidth="1"/>
    <col min="6403" max="6403" width="5.28515625" style="15" customWidth="1"/>
    <col min="6404" max="6404" width="14.42578125" style="15" bestFit="1" customWidth="1"/>
    <col min="6405" max="6405" width="8.42578125" style="15" bestFit="1" customWidth="1"/>
    <col min="6406" max="6406" width="35.140625" style="15" customWidth="1"/>
    <col min="6407" max="6409" width="9.140625" style="15" customWidth="1"/>
    <col min="6410" max="6410" width="11.42578125" style="15" customWidth="1"/>
    <col min="6411" max="6413" width="9.140625" style="15" customWidth="1"/>
    <col min="6414" max="6414" width="6.5703125" style="15" customWidth="1"/>
    <col min="6415" max="6419" width="9.140625" style="15" customWidth="1"/>
    <col min="6420" max="6420" width="16.28515625" style="15" customWidth="1"/>
    <col min="6421" max="6421" width="14.5703125" style="15" customWidth="1"/>
    <col min="6422" max="6657" width="9.140625" style="15"/>
    <col min="6658" max="6658" width="2.5703125" style="15" customWidth="1"/>
    <col min="6659" max="6659" width="5.28515625" style="15" customWidth="1"/>
    <col min="6660" max="6660" width="14.42578125" style="15" bestFit="1" customWidth="1"/>
    <col min="6661" max="6661" width="8.42578125" style="15" bestFit="1" customWidth="1"/>
    <col min="6662" max="6662" width="35.140625" style="15" customWidth="1"/>
    <col min="6663" max="6665" width="9.140625" style="15" customWidth="1"/>
    <col min="6666" max="6666" width="11.42578125" style="15" customWidth="1"/>
    <col min="6667" max="6669" width="9.140625" style="15" customWidth="1"/>
    <col min="6670" max="6670" width="6.5703125" style="15" customWidth="1"/>
    <col min="6671" max="6675" width="9.140625" style="15" customWidth="1"/>
    <col min="6676" max="6676" width="16.28515625" style="15" customWidth="1"/>
    <col min="6677" max="6677" width="14.5703125" style="15" customWidth="1"/>
    <col min="6678" max="6913" width="9.140625" style="15"/>
    <col min="6914" max="6914" width="2.5703125" style="15" customWidth="1"/>
    <col min="6915" max="6915" width="5.28515625" style="15" customWidth="1"/>
    <col min="6916" max="6916" width="14.42578125" style="15" bestFit="1" customWidth="1"/>
    <col min="6917" max="6917" width="8.42578125" style="15" bestFit="1" customWidth="1"/>
    <col min="6918" max="6918" width="35.140625" style="15" customWidth="1"/>
    <col min="6919" max="6921" width="9.140625" style="15" customWidth="1"/>
    <col min="6922" max="6922" width="11.42578125" style="15" customWidth="1"/>
    <col min="6923" max="6925" width="9.140625" style="15" customWidth="1"/>
    <col min="6926" max="6926" width="6.5703125" style="15" customWidth="1"/>
    <col min="6927" max="6931" width="9.140625" style="15" customWidth="1"/>
    <col min="6932" max="6932" width="16.28515625" style="15" customWidth="1"/>
    <col min="6933" max="6933" width="14.5703125" style="15" customWidth="1"/>
    <col min="6934" max="7169" width="9.140625" style="15"/>
    <col min="7170" max="7170" width="2.5703125" style="15" customWidth="1"/>
    <col min="7171" max="7171" width="5.28515625" style="15" customWidth="1"/>
    <col min="7172" max="7172" width="14.42578125" style="15" bestFit="1" customWidth="1"/>
    <col min="7173" max="7173" width="8.42578125" style="15" bestFit="1" customWidth="1"/>
    <col min="7174" max="7174" width="35.140625" style="15" customWidth="1"/>
    <col min="7175" max="7177" width="9.140625" style="15" customWidth="1"/>
    <col min="7178" max="7178" width="11.42578125" style="15" customWidth="1"/>
    <col min="7179" max="7181" width="9.140625" style="15" customWidth="1"/>
    <col min="7182" max="7182" width="6.5703125" style="15" customWidth="1"/>
    <col min="7183" max="7187" width="9.140625" style="15" customWidth="1"/>
    <col min="7188" max="7188" width="16.28515625" style="15" customWidth="1"/>
    <col min="7189" max="7189" width="14.5703125" style="15" customWidth="1"/>
    <col min="7190" max="7425" width="9.140625" style="15"/>
    <col min="7426" max="7426" width="2.5703125" style="15" customWidth="1"/>
    <col min="7427" max="7427" width="5.28515625" style="15" customWidth="1"/>
    <col min="7428" max="7428" width="14.42578125" style="15" bestFit="1" customWidth="1"/>
    <col min="7429" max="7429" width="8.42578125" style="15" bestFit="1" customWidth="1"/>
    <col min="7430" max="7430" width="35.140625" style="15" customWidth="1"/>
    <col min="7431" max="7433" width="9.140625" style="15" customWidth="1"/>
    <col min="7434" max="7434" width="11.42578125" style="15" customWidth="1"/>
    <col min="7435" max="7437" width="9.140625" style="15" customWidth="1"/>
    <col min="7438" max="7438" width="6.5703125" style="15" customWidth="1"/>
    <col min="7439" max="7443" width="9.140625" style="15" customWidth="1"/>
    <col min="7444" max="7444" width="16.28515625" style="15" customWidth="1"/>
    <col min="7445" max="7445" width="14.5703125" style="15" customWidth="1"/>
    <col min="7446" max="7681" width="9.140625" style="15"/>
    <col min="7682" max="7682" width="2.5703125" style="15" customWidth="1"/>
    <col min="7683" max="7683" width="5.28515625" style="15" customWidth="1"/>
    <col min="7684" max="7684" width="14.42578125" style="15" bestFit="1" customWidth="1"/>
    <col min="7685" max="7685" width="8.42578125" style="15" bestFit="1" customWidth="1"/>
    <col min="7686" max="7686" width="35.140625" style="15" customWidth="1"/>
    <col min="7687" max="7689" width="9.140625" style="15" customWidth="1"/>
    <col min="7690" max="7690" width="11.42578125" style="15" customWidth="1"/>
    <col min="7691" max="7693" width="9.140625" style="15" customWidth="1"/>
    <col min="7694" max="7694" width="6.5703125" style="15" customWidth="1"/>
    <col min="7695" max="7699" width="9.140625" style="15" customWidth="1"/>
    <col min="7700" max="7700" width="16.28515625" style="15" customWidth="1"/>
    <col min="7701" max="7701" width="14.5703125" style="15" customWidth="1"/>
    <col min="7702" max="7937" width="9.140625" style="15"/>
    <col min="7938" max="7938" width="2.5703125" style="15" customWidth="1"/>
    <col min="7939" max="7939" width="5.28515625" style="15" customWidth="1"/>
    <col min="7940" max="7940" width="14.42578125" style="15" bestFit="1" customWidth="1"/>
    <col min="7941" max="7941" width="8.42578125" style="15" bestFit="1" customWidth="1"/>
    <col min="7942" max="7942" width="35.140625" style="15" customWidth="1"/>
    <col min="7943" max="7945" width="9.140625" style="15" customWidth="1"/>
    <col min="7946" max="7946" width="11.42578125" style="15" customWidth="1"/>
    <col min="7947" max="7949" width="9.140625" style="15" customWidth="1"/>
    <col min="7950" max="7950" width="6.5703125" style="15" customWidth="1"/>
    <col min="7951" max="7955" width="9.140625" style="15" customWidth="1"/>
    <col min="7956" max="7956" width="16.28515625" style="15" customWidth="1"/>
    <col min="7957" max="7957" width="14.5703125" style="15" customWidth="1"/>
    <col min="7958" max="8193" width="9.140625" style="15"/>
    <col min="8194" max="8194" width="2.5703125" style="15" customWidth="1"/>
    <col min="8195" max="8195" width="5.28515625" style="15" customWidth="1"/>
    <col min="8196" max="8196" width="14.42578125" style="15" bestFit="1" customWidth="1"/>
    <col min="8197" max="8197" width="8.42578125" style="15" bestFit="1" customWidth="1"/>
    <col min="8198" max="8198" width="35.140625" style="15" customWidth="1"/>
    <col min="8199" max="8201" width="9.140625" style="15" customWidth="1"/>
    <col min="8202" max="8202" width="11.42578125" style="15" customWidth="1"/>
    <col min="8203" max="8205" width="9.140625" style="15" customWidth="1"/>
    <col min="8206" max="8206" width="6.5703125" style="15" customWidth="1"/>
    <col min="8207" max="8211" width="9.140625" style="15" customWidth="1"/>
    <col min="8212" max="8212" width="16.28515625" style="15" customWidth="1"/>
    <col min="8213" max="8213" width="14.5703125" style="15" customWidth="1"/>
    <col min="8214" max="8449" width="9.140625" style="15"/>
    <col min="8450" max="8450" width="2.5703125" style="15" customWidth="1"/>
    <col min="8451" max="8451" width="5.28515625" style="15" customWidth="1"/>
    <col min="8452" max="8452" width="14.42578125" style="15" bestFit="1" customWidth="1"/>
    <col min="8453" max="8453" width="8.42578125" style="15" bestFit="1" customWidth="1"/>
    <col min="8454" max="8454" width="35.140625" style="15" customWidth="1"/>
    <col min="8455" max="8457" width="9.140625" style="15" customWidth="1"/>
    <col min="8458" max="8458" width="11.42578125" style="15" customWidth="1"/>
    <col min="8459" max="8461" width="9.140625" style="15" customWidth="1"/>
    <col min="8462" max="8462" width="6.5703125" style="15" customWidth="1"/>
    <col min="8463" max="8467" width="9.140625" style="15" customWidth="1"/>
    <col min="8468" max="8468" width="16.28515625" style="15" customWidth="1"/>
    <col min="8469" max="8469" width="14.5703125" style="15" customWidth="1"/>
    <col min="8470" max="8705" width="9.140625" style="15"/>
    <col min="8706" max="8706" width="2.5703125" style="15" customWidth="1"/>
    <col min="8707" max="8707" width="5.28515625" style="15" customWidth="1"/>
    <col min="8708" max="8708" width="14.42578125" style="15" bestFit="1" customWidth="1"/>
    <col min="8709" max="8709" width="8.42578125" style="15" bestFit="1" customWidth="1"/>
    <col min="8710" max="8710" width="35.140625" style="15" customWidth="1"/>
    <col min="8711" max="8713" width="9.140625" style="15" customWidth="1"/>
    <col min="8714" max="8714" width="11.42578125" style="15" customWidth="1"/>
    <col min="8715" max="8717" width="9.140625" style="15" customWidth="1"/>
    <col min="8718" max="8718" width="6.5703125" style="15" customWidth="1"/>
    <col min="8719" max="8723" width="9.140625" style="15" customWidth="1"/>
    <col min="8724" max="8724" width="16.28515625" style="15" customWidth="1"/>
    <col min="8725" max="8725" width="14.5703125" style="15" customWidth="1"/>
    <col min="8726" max="8961" width="9.140625" style="15"/>
    <col min="8962" max="8962" width="2.5703125" style="15" customWidth="1"/>
    <col min="8963" max="8963" width="5.28515625" style="15" customWidth="1"/>
    <col min="8964" max="8964" width="14.42578125" style="15" bestFit="1" customWidth="1"/>
    <col min="8965" max="8965" width="8.42578125" style="15" bestFit="1" customWidth="1"/>
    <col min="8966" max="8966" width="35.140625" style="15" customWidth="1"/>
    <col min="8967" max="8969" width="9.140625" style="15" customWidth="1"/>
    <col min="8970" max="8970" width="11.42578125" style="15" customWidth="1"/>
    <col min="8971" max="8973" width="9.140625" style="15" customWidth="1"/>
    <col min="8974" max="8974" width="6.5703125" style="15" customWidth="1"/>
    <col min="8975" max="8979" width="9.140625" style="15" customWidth="1"/>
    <col min="8980" max="8980" width="16.28515625" style="15" customWidth="1"/>
    <col min="8981" max="8981" width="14.5703125" style="15" customWidth="1"/>
    <col min="8982" max="9217" width="9.140625" style="15"/>
    <col min="9218" max="9218" width="2.5703125" style="15" customWidth="1"/>
    <col min="9219" max="9219" width="5.28515625" style="15" customWidth="1"/>
    <col min="9220" max="9220" width="14.42578125" style="15" bestFit="1" customWidth="1"/>
    <col min="9221" max="9221" width="8.42578125" style="15" bestFit="1" customWidth="1"/>
    <col min="9222" max="9222" width="35.140625" style="15" customWidth="1"/>
    <col min="9223" max="9225" width="9.140625" style="15" customWidth="1"/>
    <col min="9226" max="9226" width="11.42578125" style="15" customWidth="1"/>
    <col min="9227" max="9229" width="9.140625" style="15" customWidth="1"/>
    <col min="9230" max="9230" width="6.5703125" style="15" customWidth="1"/>
    <col min="9231" max="9235" width="9.140625" style="15" customWidth="1"/>
    <col min="9236" max="9236" width="16.28515625" style="15" customWidth="1"/>
    <col min="9237" max="9237" width="14.5703125" style="15" customWidth="1"/>
    <col min="9238" max="9473" width="9.140625" style="15"/>
    <col min="9474" max="9474" width="2.5703125" style="15" customWidth="1"/>
    <col min="9475" max="9475" width="5.28515625" style="15" customWidth="1"/>
    <col min="9476" max="9476" width="14.42578125" style="15" bestFit="1" customWidth="1"/>
    <col min="9477" max="9477" width="8.42578125" style="15" bestFit="1" customWidth="1"/>
    <col min="9478" max="9478" width="35.140625" style="15" customWidth="1"/>
    <col min="9479" max="9481" width="9.140625" style="15" customWidth="1"/>
    <col min="9482" max="9482" width="11.42578125" style="15" customWidth="1"/>
    <col min="9483" max="9485" width="9.140625" style="15" customWidth="1"/>
    <col min="9486" max="9486" width="6.5703125" style="15" customWidth="1"/>
    <col min="9487" max="9491" width="9.140625" style="15" customWidth="1"/>
    <col min="9492" max="9492" width="16.28515625" style="15" customWidth="1"/>
    <col min="9493" max="9493" width="14.5703125" style="15" customWidth="1"/>
    <col min="9494" max="9729" width="9.140625" style="15"/>
    <col min="9730" max="9730" width="2.5703125" style="15" customWidth="1"/>
    <col min="9731" max="9731" width="5.28515625" style="15" customWidth="1"/>
    <col min="9732" max="9732" width="14.42578125" style="15" bestFit="1" customWidth="1"/>
    <col min="9733" max="9733" width="8.42578125" style="15" bestFit="1" customWidth="1"/>
    <col min="9734" max="9734" width="35.140625" style="15" customWidth="1"/>
    <col min="9735" max="9737" width="9.140625" style="15" customWidth="1"/>
    <col min="9738" max="9738" width="11.42578125" style="15" customWidth="1"/>
    <col min="9739" max="9741" width="9.140625" style="15" customWidth="1"/>
    <col min="9742" max="9742" width="6.5703125" style="15" customWidth="1"/>
    <col min="9743" max="9747" width="9.140625" style="15" customWidth="1"/>
    <col min="9748" max="9748" width="16.28515625" style="15" customWidth="1"/>
    <col min="9749" max="9749" width="14.5703125" style="15" customWidth="1"/>
    <col min="9750" max="9985" width="9.140625" style="15"/>
    <col min="9986" max="9986" width="2.5703125" style="15" customWidth="1"/>
    <col min="9987" max="9987" width="5.28515625" style="15" customWidth="1"/>
    <col min="9988" max="9988" width="14.42578125" style="15" bestFit="1" customWidth="1"/>
    <col min="9989" max="9989" width="8.42578125" style="15" bestFit="1" customWidth="1"/>
    <col min="9990" max="9990" width="35.140625" style="15" customWidth="1"/>
    <col min="9991" max="9993" width="9.140625" style="15" customWidth="1"/>
    <col min="9994" max="9994" width="11.42578125" style="15" customWidth="1"/>
    <col min="9995" max="9997" width="9.140625" style="15" customWidth="1"/>
    <col min="9998" max="9998" width="6.5703125" style="15" customWidth="1"/>
    <col min="9999" max="10003" width="9.140625" style="15" customWidth="1"/>
    <col min="10004" max="10004" width="16.28515625" style="15" customWidth="1"/>
    <col min="10005" max="10005" width="14.5703125" style="15" customWidth="1"/>
    <col min="10006" max="10241" width="9.140625" style="15"/>
    <col min="10242" max="10242" width="2.5703125" style="15" customWidth="1"/>
    <col min="10243" max="10243" width="5.28515625" style="15" customWidth="1"/>
    <col min="10244" max="10244" width="14.42578125" style="15" bestFit="1" customWidth="1"/>
    <col min="10245" max="10245" width="8.42578125" style="15" bestFit="1" customWidth="1"/>
    <col min="10246" max="10246" width="35.140625" style="15" customWidth="1"/>
    <col min="10247" max="10249" width="9.140625" style="15" customWidth="1"/>
    <col min="10250" max="10250" width="11.42578125" style="15" customWidth="1"/>
    <col min="10251" max="10253" width="9.140625" style="15" customWidth="1"/>
    <col min="10254" max="10254" width="6.5703125" style="15" customWidth="1"/>
    <col min="10255" max="10259" width="9.140625" style="15" customWidth="1"/>
    <col min="10260" max="10260" width="16.28515625" style="15" customWidth="1"/>
    <col min="10261" max="10261" width="14.5703125" style="15" customWidth="1"/>
    <col min="10262" max="10497" width="9.140625" style="15"/>
    <col min="10498" max="10498" width="2.5703125" style="15" customWidth="1"/>
    <col min="10499" max="10499" width="5.28515625" style="15" customWidth="1"/>
    <col min="10500" max="10500" width="14.42578125" style="15" bestFit="1" customWidth="1"/>
    <col min="10501" max="10501" width="8.42578125" style="15" bestFit="1" customWidth="1"/>
    <col min="10502" max="10502" width="35.140625" style="15" customWidth="1"/>
    <col min="10503" max="10505" width="9.140625" style="15" customWidth="1"/>
    <col min="10506" max="10506" width="11.42578125" style="15" customWidth="1"/>
    <col min="10507" max="10509" width="9.140625" style="15" customWidth="1"/>
    <col min="10510" max="10510" width="6.5703125" style="15" customWidth="1"/>
    <col min="10511" max="10515" width="9.140625" style="15" customWidth="1"/>
    <col min="10516" max="10516" width="16.28515625" style="15" customWidth="1"/>
    <col min="10517" max="10517" width="14.5703125" style="15" customWidth="1"/>
    <col min="10518" max="10753" width="9.140625" style="15"/>
    <col min="10754" max="10754" width="2.5703125" style="15" customWidth="1"/>
    <col min="10755" max="10755" width="5.28515625" style="15" customWidth="1"/>
    <col min="10756" max="10756" width="14.42578125" style="15" bestFit="1" customWidth="1"/>
    <col min="10757" max="10757" width="8.42578125" style="15" bestFit="1" customWidth="1"/>
    <col min="10758" max="10758" width="35.140625" style="15" customWidth="1"/>
    <col min="10759" max="10761" width="9.140625" style="15" customWidth="1"/>
    <col min="10762" max="10762" width="11.42578125" style="15" customWidth="1"/>
    <col min="10763" max="10765" width="9.140625" style="15" customWidth="1"/>
    <col min="10766" max="10766" width="6.5703125" style="15" customWidth="1"/>
    <col min="10767" max="10771" width="9.140625" style="15" customWidth="1"/>
    <col min="10772" max="10772" width="16.28515625" style="15" customWidth="1"/>
    <col min="10773" max="10773" width="14.5703125" style="15" customWidth="1"/>
    <col min="10774" max="11009" width="9.140625" style="15"/>
    <col min="11010" max="11010" width="2.5703125" style="15" customWidth="1"/>
    <col min="11011" max="11011" width="5.28515625" style="15" customWidth="1"/>
    <col min="11012" max="11012" width="14.42578125" style="15" bestFit="1" customWidth="1"/>
    <col min="11013" max="11013" width="8.42578125" style="15" bestFit="1" customWidth="1"/>
    <col min="11014" max="11014" width="35.140625" style="15" customWidth="1"/>
    <col min="11015" max="11017" width="9.140625" style="15" customWidth="1"/>
    <col min="11018" max="11018" width="11.42578125" style="15" customWidth="1"/>
    <col min="11019" max="11021" width="9.140625" style="15" customWidth="1"/>
    <col min="11022" max="11022" width="6.5703125" style="15" customWidth="1"/>
    <col min="11023" max="11027" width="9.140625" style="15" customWidth="1"/>
    <col min="11028" max="11028" width="16.28515625" style="15" customWidth="1"/>
    <col min="11029" max="11029" width="14.5703125" style="15" customWidth="1"/>
    <col min="11030" max="11265" width="9.140625" style="15"/>
    <col min="11266" max="11266" width="2.5703125" style="15" customWidth="1"/>
    <col min="11267" max="11267" width="5.28515625" style="15" customWidth="1"/>
    <col min="11268" max="11268" width="14.42578125" style="15" bestFit="1" customWidth="1"/>
    <col min="11269" max="11269" width="8.42578125" style="15" bestFit="1" customWidth="1"/>
    <col min="11270" max="11270" width="35.140625" style="15" customWidth="1"/>
    <col min="11271" max="11273" width="9.140625" style="15" customWidth="1"/>
    <col min="11274" max="11274" width="11.42578125" style="15" customWidth="1"/>
    <col min="11275" max="11277" width="9.140625" style="15" customWidth="1"/>
    <col min="11278" max="11278" width="6.5703125" style="15" customWidth="1"/>
    <col min="11279" max="11283" width="9.140625" style="15" customWidth="1"/>
    <col min="11284" max="11284" width="16.28515625" style="15" customWidth="1"/>
    <col min="11285" max="11285" width="14.5703125" style="15" customWidth="1"/>
    <col min="11286" max="11521" width="9.140625" style="15"/>
    <col min="11522" max="11522" width="2.5703125" style="15" customWidth="1"/>
    <col min="11523" max="11523" width="5.28515625" style="15" customWidth="1"/>
    <col min="11524" max="11524" width="14.42578125" style="15" bestFit="1" customWidth="1"/>
    <col min="11525" max="11525" width="8.42578125" style="15" bestFit="1" customWidth="1"/>
    <col min="11526" max="11526" width="35.140625" style="15" customWidth="1"/>
    <col min="11527" max="11529" width="9.140625" style="15" customWidth="1"/>
    <col min="11530" max="11530" width="11.42578125" style="15" customWidth="1"/>
    <col min="11531" max="11533" width="9.140625" style="15" customWidth="1"/>
    <col min="11534" max="11534" width="6.5703125" style="15" customWidth="1"/>
    <col min="11535" max="11539" width="9.140625" style="15" customWidth="1"/>
    <col min="11540" max="11540" width="16.28515625" style="15" customWidth="1"/>
    <col min="11541" max="11541" width="14.5703125" style="15" customWidth="1"/>
    <col min="11542" max="11777" width="9.140625" style="15"/>
    <col min="11778" max="11778" width="2.5703125" style="15" customWidth="1"/>
    <col min="11779" max="11779" width="5.28515625" style="15" customWidth="1"/>
    <col min="11780" max="11780" width="14.42578125" style="15" bestFit="1" customWidth="1"/>
    <col min="11781" max="11781" width="8.42578125" style="15" bestFit="1" customWidth="1"/>
    <col min="11782" max="11782" width="35.140625" style="15" customWidth="1"/>
    <col min="11783" max="11785" width="9.140625" style="15" customWidth="1"/>
    <col min="11786" max="11786" width="11.42578125" style="15" customWidth="1"/>
    <col min="11787" max="11789" width="9.140625" style="15" customWidth="1"/>
    <col min="11790" max="11790" width="6.5703125" style="15" customWidth="1"/>
    <col min="11791" max="11795" width="9.140625" style="15" customWidth="1"/>
    <col min="11796" max="11796" width="16.28515625" style="15" customWidth="1"/>
    <col min="11797" max="11797" width="14.5703125" style="15" customWidth="1"/>
    <col min="11798" max="12033" width="9.140625" style="15"/>
    <col min="12034" max="12034" width="2.5703125" style="15" customWidth="1"/>
    <col min="12035" max="12035" width="5.28515625" style="15" customWidth="1"/>
    <col min="12036" max="12036" width="14.42578125" style="15" bestFit="1" customWidth="1"/>
    <col min="12037" max="12037" width="8.42578125" style="15" bestFit="1" customWidth="1"/>
    <col min="12038" max="12038" width="35.140625" style="15" customWidth="1"/>
    <col min="12039" max="12041" width="9.140625" style="15" customWidth="1"/>
    <col min="12042" max="12042" width="11.42578125" style="15" customWidth="1"/>
    <col min="12043" max="12045" width="9.140625" style="15" customWidth="1"/>
    <col min="12046" max="12046" width="6.5703125" style="15" customWidth="1"/>
    <col min="12047" max="12051" width="9.140625" style="15" customWidth="1"/>
    <col min="12052" max="12052" width="16.28515625" style="15" customWidth="1"/>
    <col min="12053" max="12053" width="14.5703125" style="15" customWidth="1"/>
    <col min="12054" max="12289" width="9.140625" style="15"/>
    <col min="12290" max="12290" width="2.5703125" style="15" customWidth="1"/>
    <col min="12291" max="12291" width="5.28515625" style="15" customWidth="1"/>
    <col min="12292" max="12292" width="14.42578125" style="15" bestFit="1" customWidth="1"/>
    <col min="12293" max="12293" width="8.42578125" style="15" bestFit="1" customWidth="1"/>
    <col min="12294" max="12294" width="35.140625" style="15" customWidth="1"/>
    <col min="12295" max="12297" width="9.140625" style="15" customWidth="1"/>
    <col min="12298" max="12298" width="11.42578125" style="15" customWidth="1"/>
    <col min="12299" max="12301" width="9.140625" style="15" customWidth="1"/>
    <col min="12302" max="12302" width="6.5703125" style="15" customWidth="1"/>
    <col min="12303" max="12307" width="9.140625" style="15" customWidth="1"/>
    <col min="12308" max="12308" width="16.28515625" style="15" customWidth="1"/>
    <col min="12309" max="12309" width="14.5703125" style="15" customWidth="1"/>
    <col min="12310" max="12545" width="9.140625" style="15"/>
    <col min="12546" max="12546" width="2.5703125" style="15" customWidth="1"/>
    <col min="12547" max="12547" width="5.28515625" style="15" customWidth="1"/>
    <col min="12548" max="12548" width="14.42578125" style="15" bestFit="1" customWidth="1"/>
    <col min="12549" max="12549" width="8.42578125" style="15" bestFit="1" customWidth="1"/>
    <col min="12550" max="12550" width="35.140625" style="15" customWidth="1"/>
    <col min="12551" max="12553" width="9.140625" style="15" customWidth="1"/>
    <col min="12554" max="12554" width="11.42578125" style="15" customWidth="1"/>
    <col min="12555" max="12557" width="9.140625" style="15" customWidth="1"/>
    <col min="12558" max="12558" width="6.5703125" style="15" customWidth="1"/>
    <col min="12559" max="12563" width="9.140625" style="15" customWidth="1"/>
    <col min="12564" max="12564" width="16.28515625" style="15" customWidth="1"/>
    <col min="12565" max="12565" width="14.5703125" style="15" customWidth="1"/>
    <col min="12566" max="12801" width="9.140625" style="15"/>
    <col min="12802" max="12802" width="2.5703125" style="15" customWidth="1"/>
    <col min="12803" max="12803" width="5.28515625" style="15" customWidth="1"/>
    <col min="12804" max="12804" width="14.42578125" style="15" bestFit="1" customWidth="1"/>
    <col min="12805" max="12805" width="8.42578125" style="15" bestFit="1" customWidth="1"/>
    <col min="12806" max="12806" width="35.140625" style="15" customWidth="1"/>
    <col min="12807" max="12809" width="9.140625" style="15" customWidth="1"/>
    <col min="12810" max="12810" width="11.42578125" style="15" customWidth="1"/>
    <col min="12811" max="12813" width="9.140625" style="15" customWidth="1"/>
    <col min="12814" max="12814" width="6.5703125" style="15" customWidth="1"/>
    <col min="12815" max="12819" width="9.140625" style="15" customWidth="1"/>
    <col min="12820" max="12820" width="16.28515625" style="15" customWidth="1"/>
    <col min="12821" max="12821" width="14.5703125" style="15" customWidth="1"/>
    <col min="12822" max="13057" width="9.140625" style="15"/>
    <col min="13058" max="13058" width="2.5703125" style="15" customWidth="1"/>
    <col min="13059" max="13059" width="5.28515625" style="15" customWidth="1"/>
    <col min="13060" max="13060" width="14.42578125" style="15" bestFit="1" customWidth="1"/>
    <col min="13061" max="13061" width="8.42578125" style="15" bestFit="1" customWidth="1"/>
    <col min="13062" max="13062" width="35.140625" style="15" customWidth="1"/>
    <col min="13063" max="13065" width="9.140625" style="15" customWidth="1"/>
    <col min="13066" max="13066" width="11.42578125" style="15" customWidth="1"/>
    <col min="13067" max="13069" width="9.140625" style="15" customWidth="1"/>
    <col min="13070" max="13070" width="6.5703125" style="15" customWidth="1"/>
    <col min="13071" max="13075" width="9.140625" style="15" customWidth="1"/>
    <col min="13076" max="13076" width="16.28515625" style="15" customWidth="1"/>
    <col min="13077" max="13077" width="14.5703125" style="15" customWidth="1"/>
    <col min="13078" max="13313" width="9.140625" style="15"/>
    <col min="13314" max="13314" width="2.5703125" style="15" customWidth="1"/>
    <col min="13315" max="13315" width="5.28515625" style="15" customWidth="1"/>
    <col min="13316" max="13316" width="14.42578125" style="15" bestFit="1" customWidth="1"/>
    <col min="13317" max="13317" width="8.42578125" style="15" bestFit="1" customWidth="1"/>
    <col min="13318" max="13318" width="35.140625" style="15" customWidth="1"/>
    <col min="13319" max="13321" width="9.140625" style="15" customWidth="1"/>
    <col min="13322" max="13322" width="11.42578125" style="15" customWidth="1"/>
    <col min="13323" max="13325" width="9.140625" style="15" customWidth="1"/>
    <col min="13326" max="13326" width="6.5703125" style="15" customWidth="1"/>
    <col min="13327" max="13331" width="9.140625" style="15" customWidth="1"/>
    <col min="13332" max="13332" width="16.28515625" style="15" customWidth="1"/>
    <col min="13333" max="13333" width="14.5703125" style="15" customWidth="1"/>
    <col min="13334" max="13569" width="9.140625" style="15"/>
    <col min="13570" max="13570" width="2.5703125" style="15" customWidth="1"/>
    <col min="13571" max="13571" width="5.28515625" style="15" customWidth="1"/>
    <col min="13572" max="13572" width="14.42578125" style="15" bestFit="1" customWidth="1"/>
    <col min="13573" max="13573" width="8.42578125" style="15" bestFit="1" customWidth="1"/>
    <col min="13574" max="13574" width="35.140625" style="15" customWidth="1"/>
    <col min="13575" max="13577" width="9.140625" style="15" customWidth="1"/>
    <col min="13578" max="13578" width="11.42578125" style="15" customWidth="1"/>
    <col min="13579" max="13581" width="9.140625" style="15" customWidth="1"/>
    <col min="13582" max="13582" width="6.5703125" style="15" customWidth="1"/>
    <col min="13583" max="13587" width="9.140625" style="15" customWidth="1"/>
    <col min="13588" max="13588" width="16.28515625" style="15" customWidth="1"/>
    <col min="13589" max="13589" width="14.5703125" style="15" customWidth="1"/>
    <col min="13590" max="13825" width="9.140625" style="15"/>
    <col min="13826" max="13826" width="2.5703125" style="15" customWidth="1"/>
    <col min="13827" max="13827" width="5.28515625" style="15" customWidth="1"/>
    <col min="13828" max="13828" width="14.42578125" style="15" bestFit="1" customWidth="1"/>
    <col min="13829" max="13829" width="8.42578125" style="15" bestFit="1" customWidth="1"/>
    <col min="13830" max="13830" width="35.140625" style="15" customWidth="1"/>
    <col min="13831" max="13833" width="9.140625" style="15" customWidth="1"/>
    <col min="13834" max="13834" width="11.42578125" style="15" customWidth="1"/>
    <col min="13835" max="13837" width="9.140625" style="15" customWidth="1"/>
    <col min="13838" max="13838" width="6.5703125" style="15" customWidth="1"/>
    <col min="13839" max="13843" width="9.140625" style="15" customWidth="1"/>
    <col min="13844" max="13844" width="16.28515625" style="15" customWidth="1"/>
    <col min="13845" max="13845" width="14.5703125" style="15" customWidth="1"/>
    <col min="13846" max="14081" width="9.140625" style="15"/>
    <col min="14082" max="14082" width="2.5703125" style="15" customWidth="1"/>
    <col min="14083" max="14083" width="5.28515625" style="15" customWidth="1"/>
    <col min="14084" max="14084" width="14.42578125" style="15" bestFit="1" customWidth="1"/>
    <col min="14085" max="14085" width="8.42578125" style="15" bestFit="1" customWidth="1"/>
    <col min="14086" max="14086" width="35.140625" style="15" customWidth="1"/>
    <col min="14087" max="14089" width="9.140625" style="15" customWidth="1"/>
    <col min="14090" max="14090" width="11.42578125" style="15" customWidth="1"/>
    <col min="14091" max="14093" width="9.140625" style="15" customWidth="1"/>
    <col min="14094" max="14094" width="6.5703125" style="15" customWidth="1"/>
    <col min="14095" max="14099" width="9.140625" style="15" customWidth="1"/>
    <col min="14100" max="14100" width="16.28515625" style="15" customWidth="1"/>
    <col min="14101" max="14101" width="14.5703125" style="15" customWidth="1"/>
    <col min="14102" max="14337" width="9.140625" style="15"/>
    <col min="14338" max="14338" width="2.5703125" style="15" customWidth="1"/>
    <col min="14339" max="14339" width="5.28515625" style="15" customWidth="1"/>
    <col min="14340" max="14340" width="14.42578125" style="15" bestFit="1" customWidth="1"/>
    <col min="14341" max="14341" width="8.42578125" style="15" bestFit="1" customWidth="1"/>
    <col min="14342" max="14342" width="35.140625" style="15" customWidth="1"/>
    <col min="14343" max="14345" width="9.140625" style="15" customWidth="1"/>
    <col min="14346" max="14346" width="11.42578125" style="15" customWidth="1"/>
    <col min="14347" max="14349" width="9.140625" style="15" customWidth="1"/>
    <col min="14350" max="14350" width="6.5703125" style="15" customWidth="1"/>
    <col min="14351" max="14355" width="9.140625" style="15" customWidth="1"/>
    <col min="14356" max="14356" width="16.28515625" style="15" customWidth="1"/>
    <col min="14357" max="14357" width="14.5703125" style="15" customWidth="1"/>
    <col min="14358" max="14593" width="9.140625" style="15"/>
    <col min="14594" max="14594" width="2.5703125" style="15" customWidth="1"/>
    <col min="14595" max="14595" width="5.28515625" style="15" customWidth="1"/>
    <col min="14596" max="14596" width="14.42578125" style="15" bestFit="1" customWidth="1"/>
    <col min="14597" max="14597" width="8.42578125" style="15" bestFit="1" customWidth="1"/>
    <col min="14598" max="14598" width="35.140625" style="15" customWidth="1"/>
    <col min="14599" max="14601" width="9.140625" style="15" customWidth="1"/>
    <col min="14602" max="14602" width="11.42578125" style="15" customWidth="1"/>
    <col min="14603" max="14605" width="9.140625" style="15" customWidth="1"/>
    <col min="14606" max="14606" width="6.5703125" style="15" customWidth="1"/>
    <col min="14607" max="14611" width="9.140625" style="15" customWidth="1"/>
    <col min="14612" max="14612" width="16.28515625" style="15" customWidth="1"/>
    <col min="14613" max="14613" width="14.5703125" style="15" customWidth="1"/>
    <col min="14614" max="14849" width="9.140625" style="15"/>
    <col min="14850" max="14850" width="2.5703125" style="15" customWidth="1"/>
    <col min="14851" max="14851" width="5.28515625" style="15" customWidth="1"/>
    <col min="14852" max="14852" width="14.42578125" style="15" bestFit="1" customWidth="1"/>
    <col min="14853" max="14853" width="8.42578125" style="15" bestFit="1" customWidth="1"/>
    <col min="14854" max="14854" width="35.140625" style="15" customWidth="1"/>
    <col min="14855" max="14857" width="9.140625" style="15" customWidth="1"/>
    <col min="14858" max="14858" width="11.42578125" style="15" customWidth="1"/>
    <col min="14859" max="14861" width="9.140625" style="15" customWidth="1"/>
    <col min="14862" max="14862" width="6.5703125" style="15" customWidth="1"/>
    <col min="14863" max="14867" width="9.140625" style="15" customWidth="1"/>
    <col min="14868" max="14868" width="16.28515625" style="15" customWidth="1"/>
    <col min="14869" max="14869" width="14.5703125" style="15" customWidth="1"/>
    <col min="14870" max="15105" width="9.140625" style="15"/>
    <col min="15106" max="15106" width="2.5703125" style="15" customWidth="1"/>
    <col min="15107" max="15107" width="5.28515625" style="15" customWidth="1"/>
    <col min="15108" max="15108" width="14.42578125" style="15" bestFit="1" customWidth="1"/>
    <col min="15109" max="15109" width="8.42578125" style="15" bestFit="1" customWidth="1"/>
    <col min="15110" max="15110" width="35.140625" style="15" customWidth="1"/>
    <col min="15111" max="15113" width="9.140625" style="15" customWidth="1"/>
    <col min="15114" max="15114" width="11.42578125" style="15" customWidth="1"/>
    <col min="15115" max="15117" width="9.140625" style="15" customWidth="1"/>
    <col min="15118" max="15118" width="6.5703125" style="15" customWidth="1"/>
    <col min="15119" max="15123" width="9.140625" style="15" customWidth="1"/>
    <col min="15124" max="15124" width="16.28515625" style="15" customWidth="1"/>
    <col min="15125" max="15125" width="14.5703125" style="15" customWidth="1"/>
    <col min="15126" max="15361" width="9.140625" style="15"/>
    <col min="15362" max="15362" width="2.5703125" style="15" customWidth="1"/>
    <col min="15363" max="15363" width="5.28515625" style="15" customWidth="1"/>
    <col min="15364" max="15364" width="14.42578125" style="15" bestFit="1" customWidth="1"/>
    <col min="15365" max="15365" width="8.42578125" style="15" bestFit="1" customWidth="1"/>
    <col min="15366" max="15366" width="35.140625" style="15" customWidth="1"/>
    <col min="15367" max="15369" width="9.140625" style="15" customWidth="1"/>
    <col min="15370" max="15370" width="11.42578125" style="15" customWidth="1"/>
    <col min="15371" max="15373" width="9.140625" style="15" customWidth="1"/>
    <col min="15374" max="15374" width="6.5703125" style="15" customWidth="1"/>
    <col min="15375" max="15379" width="9.140625" style="15" customWidth="1"/>
    <col min="15380" max="15380" width="16.28515625" style="15" customWidth="1"/>
    <col min="15381" max="15381" width="14.5703125" style="15" customWidth="1"/>
    <col min="15382" max="15617" width="9.140625" style="15"/>
    <col min="15618" max="15618" width="2.5703125" style="15" customWidth="1"/>
    <col min="15619" max="15619" width="5.28515625" style="15" customWidth="1"/>
    <col min="15620" max="15620" width="14.42578125" style="15" bestFit="1" customWidth="1"/>
    <col min="15621" max="15621" width="8.42578125" style="15" bestFit="1" customWidth="1"/>
    <col min="15622" max="15622" width="35.140625" style="15" customWidth="1"/>
    <col min="15623" max="15625" width="9.140625" style="15" customWidth="1"/>
    <col min="15626" max="15626" width="11.42578125" style="15" customWidth="1"/>
    <col min="15627" max="15629" width="9.140625" style="15" customWidth="1"/>
    <col min="15630" max="15630" width="6.5703125" style="15" customWidth="1"/>
    <col min="15631" max="15635" width="9.140625" style="15" customWidth="1"/>
    <col min="15636" max="15636" width="16.28515625" style="15" customWidth="1"/>
    <col min="15637" max="15637" width="14.5703125" style="15" customWidth="1"/>
    <col min="15638" max="15873" width="9.140625" style="15"/>
    <col min="15874" max="15874" width="2.5703125" style="15" customWidth="1"/>
    <col min="15875" max="15875" width="5.28515625" style="15" customWidth="1"/>
    <col min="15876" max="15876" width="14.42578125" style="15" bestFit="1" customWidth="1"/>
    <col min="15877" max="15877" width="8.42578125" style="15" bestFit="1" customWidth="1"/>
    <col min="15878" max="15878" width="35.140625" style="15" customWidth="1"/>
    <col min="15879" max="15881" width="9.140625" style="15" customWidth="1"/>
    <col min="15882" max="15882" width="11.42578125" style="15" customWidth="1"/>
    <col min="15883" max="15885" width="9.140625" style="15" customWidth="1"/>
    <col min="15886" max="15886" width="6.5703125" style="15" customWidth="1"/>
    <col min="15887" max="15891" width="9.140625" style="15" customWidth="1"/>
    <col min="15892" max="15892" width="16.28515625" style="15" customWidth="1"/>
    <col min="15893" max="15893" width="14.5703125" style="15" customWidth="1"/>
    <col min="15894" max="16129" width="9.140625" style="15"/>
    <col min="16130" max="16130" width="2.5703125" style="15" customWidth="1"/>
    <col min="16131" max="16131" width="5.28515625" style="15" customWidth="1"/>
    <col min="16132" max="16132" width="14.42578125" style="15" bestFit="1" customWidth="1"/>
    <col min="16133" max="16133" width="8.42578125" style="15" bestFit="1" customWidth="1"/>
    <col min="16134" max="16134" width="35.140625" style="15" customWidth="1"/>
    <col min="16135" max="16137" width="9.140625" style="15" customWidth="1"/>
    <col min="16138" max="16138" width="11.42578125" style="15" customWidth="1"/>
    <col min="16139" max="16141" width="9.140625" style="15" customWidth="1"/>
    <col min="16142" max="16142" width="6.5703125" style="15" customWidth="1"/>
    <col min="16143" max="16147" width="9.140625" style="15" customWidth="1"/>
    <col min="16148" max="16148" width="16.28515625" style="15" customWidth="1"/>
    <col min="16149" max="16149" width="14.5703125" style="15" customWidth="1"/>
    <col min="16150" max="16384" width="9.140625" style="15"/>
  </cols>
  <sheetData>
    <row r="1" spans="3:22" ht="24.75" customHeight="1" x14ac:dyDescent="0.25">
      <c r="C1" s="192" t="s">
        <v>7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spans="3:22" ht="24.75" customHeight="1" x14ac:dyDescent="0.25">
      <c r="C2" s="193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</row>
    <row r="3" spans="3:22" ht="24.75" x14ac:dyDescent="0.25">
      <c r="C3" s="205" t="s">
        <v>154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3:22" ht="12.75" x14ac:dyDescent="0.25">
      <c r="C4" s="195" t="s">
        <v>9</v>
      </c>
      <c r="D4" s="197" t="s">
        <v>10</v>
      </c>
      <c r="E4" s="195" t="s">
        <v>11</v>
      </c>
      <c r="F4" s="199" t="s">
        <v>12</v>
      </c>
      <c r="G4" s="199" t="s">
        <v>13</v>
      </c>
      <c r="H4" s="16" t="s">
        <v>14</v>
      </c>
      <c r="I4" s="17"/>
      <c r="J4" s="18"/>
      <c r="K4" s="197" t="s">
        <v>15</v>
      </c>
      <c r="L4" s="19"/>
      <c r="M4" s="197" t="s">
        <v>17</v>
      </c>
      <c r="N4" s="19" t="s">
        <v>93</v>
      </c>
      <c r="O4" s="90" t="s">
        <v>94</v>
      </c>
      <c r="P4" s="197" t="s">
        <v>95</v>
      </c>
      <c r="Q4" s="19" t="s">
        <v>96</v>
      </c>
      <c r="R4" s="197" t="s">
        <v>16</v>
      </c>
      <c r="S4" s="197" t="s">
        <v>17</v>
      </c>
      <c r="T4" s="201" t="s">
        <v>155</v>
      </c>
      <c r="U4" s="170"/>
      <c r="V4" s="197" t="s">
        <v>18</v>
      </c>
    </row>
    <row r="5" spans="3:22" ht="12.75" customHeight="1" x14ac:dyDescent="0.25">
      <c r="C5" s="195"/>
      <c r="D5" s="197"/>
      <c r="E5" s="195"/>
      <c r="F5" s="199"/>
      <c r="G5" s="199"/>
      <c r="H5" s="16" t="s">
        <v>19</v>
      </c>
      <c r="I5" s="17"/>
      <c r="J5" s="18"/>
      <c r="K5" s="197"/>
      <c r="L5" s="19"/>
      <c r="M5" s="197"/>
      <c r="N5" s="19" t="s">
        <v>97</v>
      </c>
      <c r="O5" s="90" t="s">
        <v>98</v>
      </c>
      <c r="P5" s="197"/>
      <c r="Q5" s="19" t="s">
        <v>97</v>
      </c>
      <c r="R5" s="197"/>
      <c r="S5" s="197"/>
      <c r="T5" s="207"/>
      <c r="U5" s="171"/>
      <c r="V5" s="197"/>
    </row>
    <row r="6" spans="3:22" ht="24.95" customHeight="1" x14ac:dyDescent="0.2">
      <c r="C6" s="20">
        <f t="shared" ref="C6:C69" si="0">C5+1</f>
        <v>1</v>
      </c>
      <c r="D6" s="84" t="s">
        <v>156</v>
      </c>
      <c r="E6" s="85">
        <v>45187</v>
      </c>
      <c r="F6" s="84" t="s">
        <v>157</v>
      </c>
      <c r="G6" s="23"/>
      <c r="H6" s="24"/>
      <c r="I6" s="24"/>
      <c r="J6" s="25"/>
      <c r="K6" s="26"/>
      <c r="L6" s="27"/>
      <c r="M6" s="28"/>
      <c r="N6" s="24"/>
      <c r="O6" s="24"/>
      <c r="P6" s="92"/>
      <c r="Q6" s="24"/>
      <c r="R6" s="85">
        <v>132</v>
      </c>
      <c r="S6" s="85">
        <v>3.89</v>
      </c>
      <c r="T6" s="107"/>
      <c r="U6" s="172">
        <f>+IF(V6="Studying",5,IF(V6="Complete",1,IF(V6="Incomplete",2,IF(Np="Left",3,IF(V6="Dropped",4,"Error")))))</f>
        <v>1</v>
      </c>
      <c r="V6" s="182" t="s">
        <v>20</v>
      </c>
    </row>
    <row r="7" spans="3:22" ht="24.95" customHeight="1" x14ac:dyDescent="0.2">
      <c r="C7" s="20">
        <f t="shared" si="0"/>
        <v>2</v>
      </c>
      <c r="D7" s="84" t="s">
        <v>158</v>
      </c>
      <c r="E7" s="85">
        <v>45177</v>
      </c>
      <c r="F7" s="84" t="s">
        <v>159</v>
      </c>
      <c r="G7" s="23"/>
      <c r="H7" s="24"/>
      <c r="I7" s="24"/>
      <c r="J7" s="25"/>
      <c r="K7" s="26"/>
      <c r="L7" s="27"/>
      <c r="M7" s="28"/>
      <c r="N7" s="24"/>
      <c r="O7" s="24"/>
      <c r="P7" s="92"/>
      <c r="Q7" s="24"/>
      <c r="R7" s="85">
        <v>132</v>
      </c>
      <c r="S7" s="85">
        <v>3.86</v>
      </c>
      <c r="T7" s="108"/>
      <c r="U7" s="172">
        <f>+IF(V7="Studying",5,IF(V7="Complete",1,IF(V7="Incomplete",2,IF(Np="Left",3,IF(V7="Dropped",4,"Error")))))</f>
        <v>1</v>
      </c>
      <c r="V7" s="182" t="s">
        <v>20</v>
      </c>
    </row>
    <row r="8" spans="3:22" ht="24.95" customHeight="1" x14ac:dyDescent="0.2">
      <c r="C8" s="20">
        <f t="shared" si="0"/>
        <v>3</v>
      </c>
      <c r="D8" s="84" t="s">
        <v>160</v>
      </c>
      <c r="E8" s="85">
        <v>45131</v>
      </c>
      <c r="F8" s="84" t="s">
        <v>161</v>
      </c>
      <c r="G8" s="23"/>
      <c r="H8" s="24"/>
      <c r="I8" s="24"/>
      <c r="J8" s="25"/>
      <c r="K8" s="26"/>
      <c r="L8" s="27"/>
      <c r="M8" s="28"/>
      <c r="N8" s="24"/>
      <c r="O8" s="24"/>
      <c r="P8" s="92"/>
      <c r="Q8" s="24"/>
      <c r="R8" s="85">
        <v>132</v>
      </c>
      <c r="S8" s="85">
        <v>3.85</v>
      </c>
      <c r="T8" s="108"/>
      <c r="U8" s="172">
        <f>+IF(V8="Studying",5,IF(V8="Complete",1,IF(V8="Incomplete",2,IF(Np="Left",3,IF(V8="Dropped",4,"Error")))))</f>
        <v>1</v>
      </c>
      <c r="V8" s="182" t="s">
        <v>20</v>
      </c>
    </row>
    <row r="9" spans="3:22" ht="24.95" customHeight="1" x14ac:dyDescent="0.2">
      <c r="C9" s="20">
        <f t="shared" si="0"/>
        <v>4</v>
      </c>
      <c r="D9" s="84" t="s">
        <v>162</v>
      </c>
      <c r="E9" s="85">
        <v>45189</v>
      </c>
      <c r="F9" s="84" t="s">
        <v>163</v>
      </c>
      <c r="G9" s="23"/>
      <c r="H9" s="24"/>
      <c r="I9" s="24"/>
      <c r="J9" s="25"/>
      <c r="K9" s="26"/>
      <c r="L9" s="27"/>
      <c r="M9" s="28"/>
      <c r="N9" s="24"/>
      <c r="O9" s="24"/>
      <c r="P9" s="92"/>
      <c r="Q9" s="24"/>
      <c r="R9" s="85">
        <v>132</v>
      </c>
      <c r="S9" s="85">
        <v>3.83</v>
      </c>
      <c r="T9" s="108"/>
      <c r="U9" s="172">
        <f>+IF(V9="Studying",5,IF(V9="Complete",1,IF(V9="Incomplete",2,IF(Np="Left",3,IF(V9="Dropped",4,"Error")))))</f>
        <v>1</v>
      </c>
      <c r="V9" s="182" t="s">
        <v>20</v>
      </c>
    </row>
    <row r="10" spans="3:22" ht="24.95" customHeight="1" x14ac:dyDescent="0.2">
      <c r="C10" s="20">
        <f t="shared" si="0"/>
        <v>5</v>
      </c>
      <c r="D10" s="84" t="s">
        <v>164</v>
      </c>
      <c r="E10" s="85">
        <v>45149</v>
      </c>
      <c r="F10" s="84" t="s">
        <v>165</v>
      </c>
      <c r="G10" s="23"/>
      <c r="H10" s="24"/>
      <c r="I10" s="24"/>
      <c r="J10" s="25"/>
      <c r="K10" s="26"/>
      <c r="L10" s="27"/>
      <c r="M10" s="28"/>
      <c r="N10" s="24"/>
      <c r="O10" s="24"/>
      <c r="P10" s="92"/>
      <c r="Q10" s="24"/>
      <c r="R10" s="85">
        <v>132</v>
      </c>
      <c r="S10" s="85">
        <v>3.82</v>
      </c>
      <c r="T10" s="108"/>
      <c r="U10" s="172">
        <f>+IF(V10="Studying",5,IF(V10="Complete",1,IF(V10="Incomplete",2,IF(Np="Left",3,IF(V10="Dropped",4,"Error")))))</f>
        <v>1</v>
      </c>
      <c r="V10" s="182" t="s">
        <v>20</v>
      </c>
    </row>
    <row r="11" spans="3:22" ht="24.95" customHeight="1" x14ac:dyDescent="0.2">
      <c r="C11" s="20">
        <f t="shared" si="0"/>
        <v>6</v>
      </c>
      <c r="D11" s="84" t="s">
        <v>166</v>
      </c>
      <c r="E11" s="85">
        <v>45156</v>
      </c>
      <c r="F11" s="84" t="s">
        <v>167</v>
      </c>
      <c r="G11" s="31"/>
      <c r="H11" s="32"/>
      <c r="I11" s="33"/>
      <c r="J11" s="25"/>
      <c r="K11" s="26"/>
      <c r="L11" s="27"/>
      <c r="M11" s="28"/>
      <c r="N11" s="24"/>
      <c r="O11" s="24"/>
      <c r="P11" s="92"/>
      <c r="Q11" s="24"/>
      <c r="R11" s="85">
        <v>132</v>
      </c>
      <c r="S11" s="85">
        <v>3.79</v>
      </c>
      <c r="T11" s="108"/>
      <c r="U11" s="172">
        <f>+IF(V11="Studying",5,IF(V11="Complete",1,IF(V11="Incomplete",2,IF(Np="Left",3,IF(V11="Dropped",4,"Error")))))</f>
        <v>1</v>
      </c>
      <c r="V11" s="182" t="s">
        <v>20</v>
      </c>
    </row>
    <row r="12" spans="3:22" ht="24.95" customHeight="1" x14ac:dyDescent="0.2">
      <c r="C12" s="20">
        <f t="shared" si="0"/>
        <v>7</v>
      </c>
      <c r="D12" s="84" t="s">
        <v>168</v>
      </c>
      <c r="E12" s="85">
        <v>45192</v>
      </c>
      <c r="F12" s="84" t="s">
        <v>169</v>
      </c>
      <c r="G12" s="31"/>
      <c r="H12" s="32"/>
      <c r="I12" s="33"/>
      <c r="J12" s="25"/>
      <c r="K12" s="26"/>
      <c r="L12" s="27"/>
      <c r="M12" s="28"/>
      <c r="N12" s="24"/>
      <c r="O12" s="24"/>
      <c r="P12" s="92"/>
      <c r="Q12" s="24"/>
      <c r="R12" s="85">
        <v>132</v>
      </c>
      <c r="S12" s="85">
        <v>3.78</v>
      </c>
      <c r="T12" s="108"/>
      <c r="U12" s="172">
        <f>+IF(V12="Studying",5,IF(V12="Complete",1,IF(V12="Incomplete",2,IF(Np="Left",3,IF(V12="Dropped",4,"Error")))))</f>
        <v>1</v>
      </c>
      <c r="V12" s="182" t="s">
        <v>20</v>
      </c>
    </row>
    <row r="13" spans="3:22" ht="24.95" customHeight="1" x14ac:dyDescent="0.2">
      <c r="C13" s="20">
        <f t="shared" si="0"/>
        <v>8</v>
      </c>
      <c r="D13" s="84" t="s">
        <v>170</v>
      </c>
      <c r="E13" s="85">
        <v>45194</v>
      </c>
      <c r="F13" s="84" t="s">
        <v>171</v>
      </c>
      <c r="G13" s="31"/>
      <c r="H13" s="32"/>
      <c r="I13" s="33"/>
      <c r="J13" s="25"/>
      <c r="K13" s="26"/>
      <c r="L13" s="27"/>
      <c r="M13" s="28"/>
      <c r="N13" s="24"/>
      <c r="O13" s="24"/>
      <c r="P13" s="92"/>
      <c r="Q13" s="24"/>
      <c r="R13" s="85">
        <v>132</v>
      </c>
      <c r="S13" s="85">
        <v>3.73</v>
      </c>
      <c r="T13" s="108"/>
      <c r="U13" s="172">
        <f>+IF(V13="Studying",5,IF(V13="Complete",1,IF(V13="Incomplete",2,IF(Np="Left",3,IF(V13="Dropped",4,"Error")))))</f>
        <v>1</v>
      </c>
      <c r="V13" s="182" t="s">
        <v>20</v>
      </c>
    </row>
    <row r="14" spans="3:22" ht="24.95" customHeight="1" x14ac:dyDescent="0.2">
      <c r="C14" s="20">
        <f t="shared" si="0"/>
        <v>9</v>
      </c>
      <c r="D14" s="84" t="s">
        <v>172</v>
      </c>
      <c r="E14" s="85">
        <v>45202</v>
      </c>
      <c r="F14" s="84" t="s">
        <v>173</v>
      </c>
      <c r="G14" s="31"/>
      <c r="H14" s="32"/>
      <c r="I14" s="33"/>
      <c r="J14" s="25"/>
      <c r="K14" s="26"/>
      <c r="L14" s="27"/>
      <c r="M14" s="28"/>
      <c r="N14" s="24"/>
      <c r="O14" s="24"/>
      <c r="P14" s="92"/>
      <c r="Q14" s="24"/>
      <c r="R14" s="85">
        <v>132</v>
      </c>
      <c r="S14" s="85">
        <v>3.69</v>
      </c>
      <c r="T14" s="108"/>
      <c r="U14" s="172">
        <f>+IF(V14="Studying",5,IF(V14="Complete",1,IF(V14="Incomplete",2,IF(Np="Left",3,IF(V14="Dropped",4,"Error")))))</f>
        <v>1</v>
      </c>
      <c r="V14" s="182" t="s">
        <v>20</v>
      </c>
    </row>
    <row r="15" spans="3:22" ht="24.95" customHeight="1" x14ac:dyDescent="0.2">
      <c r="C15" s="20">
        <f t="shared" si="0"/>
        <v>10</v>
      </c>
      <c r="D15" s="84" t="s">
        <v>174</v>
      </c>
      <c r="E15" s="85">
        <v>45195</v>
      </c>
      <c r="F15" s="84" t="s">
        <v>175</v>
      </c>
      <c r="G15" s="23"/>
      <c r="H15" s="24"/>
      <c r="I15" s="24"/>
      <c r="J15" s="25"/>
      <c r="K15" s="26"/>
      <c r="L15" s="27"/>
      <c r="M15" s="28"/>
      <c r="N15" s="24"/>
      <c r="O15" s="24"/>
      <c r="P15" s="92"/>
      <c r="Q15" s="24"/>
      <c r="R15" s="85">
        <v>132</v>
      </c>
      <c r="S15" s="85">
        <v>3.67</v>
      </c>
      <c r="T15" s="108"/>
      <c r="U15" s="172">
        <f>+IF(V15="Studying",5,IF(V15="Complete",1,IF(V15="Incomplete",2,IF(Np="Left",3,IF(V15="Dropped",4,"Error")))))</f>
        <v>1</v>
      </c>
      <c r="V15" s="182" t="s">
        <v>20</v>
      </c>
    </row>
    <row r="16" spans="3:22" ht="24.95" customHeight="1" x14ac:dyDescent="0.2">
      <c r="C16" s="20">
        <f t="shared" si="0"/>
        <v>11</v>
      </c>
      <c r="D16" s="84" t="s">
        <v>176</v>
      </c>
      <c r="E16" s="85">
        <v>45197</v>
      </c>
      <c r="F16" s="84" t="s">
        <v>177</v>
      </c>
      <c r="G16" s="23"/>
      <c r="H16" s="24"/>
      <c r="I16" s="24"/>
      <c r="J16" s="25"/>
      <c r="K16" s="26"/>
      <c r="L16" s="27"/>
      <c r="M16" s="28"/>
      <c r="N16" s="24"/>
      <c r="O16" s="24"/>
      <c r="P16" s="92"/>
      <c r="Q16" s="24"/>
      <c r="R16" s="85">
        <v>132</v>
      </c>
      <c r="S16" s="85">
        <v>3.66</v>
      </c>
      <c r="T16" s="108"/>
      <c r="U16" s="172">
        <f>+IF(V16="Studying",5,IF(V16="Complete",1,IF(V16="Incomplete",2,IF(Np="Left",3,IF(V16="Dropped",4,"Error")))))</f>
        <v>1</v>
      </c>
      <c r="V16" s="182" t="s">
        <v>20</v>
      </c>
    </row>
    <row r="17" spans="3:25" ht="24.95" customHeight="1" x14ac:dyDescent="0.2">
      <c r="C17" s="20">
        <f t="shared" si="0"/>
        <v>12</v>
      </c>
      <c r="D17" s="84" t="s">
        <v>178</v>
      </c>
      <c r="E17" s="85">
        <v>45186</v>
      </c>
      <c r="F17" s="84" t="s">
        <v>179</v>
      </c>
      <c r="G17" s="23"/>
      <c r="H17" s="24"/>
      <c r="I17" s="24"/>
      <c r="J17" s="25"/>
      <c r="K17" s="26"/>
      <c r="L17" s="27"/>
      <c r="M17" s="28"/>
      <c r="N17" s="24"/>
      <c r="O17" s="24"/>
      <c r="P17" s="92"/>
      <c r="Q17" s="24"/>
      <c r="R17" s="85">
        <v>132</v>
      </c>
      <c r="S17" s="85">
        <v>3.65</v>
      </c>
      <c r="T17" s="108"/>
      <c r="U17" s="172">
        <f>+IF(V17="Studying",5,IF(V17="Complete",1,IF(V17="Incomplete",2,IF(Np="Left",3,IF(V17="Dropped",4,"Error")))))</f>
        <v>1</v>
      </c>
      <c r="V17" s="182" t="s">
        <v>20</v>
      </c>
    </row>
    <row r="18" spans="3:25" ht="24.95" customHeight="1" x14ac:dyDescent="0.2">
      <c r="C18" s="20">
        <f t="shared" si="0"/>
        <v>13</v>
      </c>
      <c r="D18" s="84" t="s">
        <v>180</v>
      </c>
      <c r="E18" s="85">
        <v>45165</v>
      </c>
      <c r="F18" s="84" t="s">
        <v>181</v>
      </c>
      <c r="G18" s="23"/>
      <c r="H18" s="24"/>
      <c r="I18" s="24"/>
      <c r="J18" s="25"/>
      <c r="K18" s="26"/>
      <c r="L18" s="27"/>
      <c r="M18" s="28"/>
      <c r="N18" s="24"/>
      <c r="O18" s="24"/>
      <c r="P18" s="92"/>
      <c r="Q18" s="24"/>
      <c r="R18" s="85">
        <v>132</v>
      </c>
      <c r="S18" s="85">
        <v>3.63</v>
      </c>
      <c r="T18" s="108"/>
      <c r="U18" s="172">
        <f>+IF(V18="Studying",5,IF(V18="Complete",1,IF(V18="Incomplete",2,IF(Np="Left",3,IF(V18="Dropped",4,"Error")))))</f>
        <v>1</v>
      </c>
      <c r="V18" s="182" t="s">
        <v>20</v>
      </c>
    </row>
    <row r="19" spans="3:25" ht="24.95" customHeight="1" x14ac:dyDescent="0.2">
      <c r="C19" s="20">
        <f t="shared" si="0"/>
        <v>14</v>
      </c>
      <c r="D19" s="84" t="s">
        <v>182</v>
      </c>
      <c r="E19" s="85">
        <v>45188</v>
      </c>
      <c r="F19" s="84" t="s">
        <v>183</v>
      </c>
      <c r="G19" s="23"/>
      <c r="H19" s="24"/>
      <c r="I19" s="24"/>
      <c r="J19" s="25"/>
      <c r="K19" s="26"/>
      <c r="L19" s="27"/>
      <c r="M19" s="28"/>
      <c r="N19" s="24"/>
      <c r="O19" s="24"/>
      <c r="P19" s="92"/>
      <c r="Q19" s="24"/>
      <c r="R19" s="85">
        <v>132</v>
      </c>
      <c r="S19" s="85">
        <v>3.61</v>
      </c>
      <c r="T19" s="108"/>
      <c r="U19" s="172">
        <f>+IF(V19="Studying",5,IF(V19="Complete",1,IF(V19="Incomplete",2,IF(Np="Left",3,IF(V19="Dropped",4,"Error")))))</f>
        <v>1</v>
      </c>
      <c r="V19" s="182" t="s">
        <v>20</v>
      </c>
    </row>
    <row r="20" spans="3:25" ht="24.95" customHeight="1" x14ac:dyDescent="0.2">
      <c r="C20" s="20">
        <f t="shared" si="0"/>
        <v>15</v>
      </c>
      <c r="D20" s="84" t="s">
        <v>184</v>
      </c>
      <c r="E20" s="85">
        <v>45196</v>
      </c>
      <c r="F20" s="84" t="s">
        <v>185</v>
      </c>
      <c r="G20" s="23"/>
      <c r="H20" s="24"/>
      <c r="I20" s="24"/>
      <c r="J20" s="25"/>
      <c r="K20" s="26"/>
      <c r="L20" s="27"/>
      <c r="M20" s="28"/>
      <c r="N20" s="24"/>
      <c r="O20" s="24"/>
      <c r="P20" s="92"/>
      <c r="Q20" s="24"/>
      <c r="R20" s="85">
        <v>132</v>
      </c>
      <c r="S20" s="85">
        <v>3.59</v>
      </c>
      <c r="T20" s="108"/>
      <c r="U20" s="172">
        <f>+IF(V20="Studying",5,IF(V20="Complete",1,IF(V20="Incomplete",2,IF(Np="Left",3,IF(V20="Dropped",4,"Error")))))</f>
        <v>1</v>
      </c>
      <c r="V20" s="182" t="s">
        <v>20</v>
      </c>
    </row>
    <row r="21" spans="3:25" ht="24.95" customHeight="1" x14ac:dyDescent="0.2">
      <c r="C21" s="20">
        <f t="shared" si="0"/>
        <v>16</v>
      </c>
      <c r="D21" s="84" t="s">
        <v>186</v>
      </c>
      <c r="E21" s="85">
        <v>45183</v>
      </c>
      <c r="F21" s="84" t="s">
        <v>187</v>
      </c>
      <c r="G21" s="23"/>
      <c r="H21" s="24"/>
      <c r="I21" s="24"/>
      <c r="J21" s="25"/>
      <c r="K21" s="26"/>
      <c r="L21" s="27"/>
      <c r="M21" s="28"/>
      <c r="N21" s="24"/>
      <c r="O21" s="24"/>
      <c r="P21" s="92"/>
      <c r="Q21" s="24"/>
      <c r="R21" s="85">
        <v>132</v>
      </c>
      <c r="S21" s="85">
        <v>3.56</v>
      </c>
      <c r="T21" s="108"/>
      <c r="U21" s="172">
        <f>+IF(V21="Studying",5,IF(V21="Complete",1,IF(V21="Incomplete",2,IF(Np="Left",3,IF(V21="Dropped",4,"Error")))))</f>
        <v>1</v>
      </c>
      <c r="V21" s="182" t="s">
        <v>20</v>
      </c>
    </row>
    <row r="22" spans="3:25" ht="24.95" customHeight="1" x14ac:dyDescent="0.2">
      <c r="C22" s="20">
        <f t="shared" si="0"/>
        <v>17</v>
      </c>
      <c r="D22" s="84" t="s">
        <v>188</v>
      </c>
      <c r="E22" s="85">
        <v>45145</v>
      </c>
      <c r="F22" s="84" t="s">
        <v>189</v>
      </c>
      <c r="G22" s="23"/>
      <c r="H22" s="24"/>
      <c r="I22" s="24"/>
      <c r="J22" s="25"/>
      <c r="K22" s="26"/>
      <c r="L22" s="27"/>
      <c r="M22" s="28"/>
      <c r="N22" s="24"/>
      <c r="O22" s="24"/>
      <c r="P22" s="92"/>
      <c r="Q22" s="24"/>
      <c r="R22" s="85">
        <v>132</v>
      </c>
      <c r="S22" s="85">
        <v>3.54</v>
      </c>
      <c r="T22" s="108"/>
      <c r="U22" s="172">
        <f>+IF(V22="Studying",5,IF(V22="Complete",1,IF(V22="Incomplete",2,IF(Np="Left",3,IF(V22="Dropped",4,"Error")))))</f>
        <v>1</v>
      </c>
      <c r="V22" s="182" t="s">
        <v>20</v>
      </c>
    </row>
    <row r="23" spans="3:25" ht="24.95" customHeight="1" x14ac:dyDescent="0.2">
      <c r="C23" s="20">
        <f t="shared" si="0"/>
        <v>18</v>
      </c>
      <c r="D23" s="84" t="s">
        <v>190</v>
      </c>
      <c r="E23" s="85">
        <v>45147</v>
      </c>
      <c r="F23" s="84" t="s">
        <v>191</v>
      </c>
      <c r="G23" s="23"/>
      <c r="H23" s="24"/>
      <c r="I23" s="24"/>
      <c r="J23" s="25"/>
      <c r="K23" s="26"/>
      <c r="L23" s="27"/>
      <c r="M23" s="28"/>
      <c r="N23" s="24"/>
      <c r="O23" s="24"/>
      <c r="P23" s="92"/>
      <c r="Q23" s="24"/>
      <c r="R23" s="85">
        <v>132</v>
      </c>
      <c r="S23" s="85">
        <v>3.52</v>
      </c>
      <c r="T23" s="108"/>
      <c r="U23" s="172">
        <f>+IF(V23="Studying",5,IF(V23="Complete",1,IF(V23="Incomplete",2,IF(Np="Left",3,IF(V23="Dropped",4,"Error")))))</f>
        <v>1</v>
      </c>
      <c r="V23" s="182" t="s">
        <v>20</v>
      </c>
    </row>
    <row r="24" spans="3:25" ht="24.95" customHeight="1" x14ac:dyDescent="0.2">
      <c r="C24" s="20">
        <f t="shared" si="0"/>
        <v>19</v>
      </c>
      <c r="D24" s="84" t="s">
        <v>192</v>
      </c>
      <c r="E24" s="85">
        <v>45185</v>
      </c>
      <c r="F24" s="84" t="s">
        <v>193</v>
      </c>
      <c r="G24" s="23"/>
      <c r="H24" s="24"/>
      <c r="I24" s="24"/>
      <c r="J24" s="25"/>
      <c r="K24" s="26"/>
      <c r="L24" s="27"/>
      <c r="M24" s="28"/>
      <c r="N24" s="24"/>
      <c r="O24" s="24"/>
      <c r="P24" s="92"/>
      <c r="Q24" s="24"/>
      <c r="R24" s="85">
        <v>132</v>
      </c>
      <c r="S24" s="85">
        <v>3.51</v>
      </c>
      <c r="T24" s="108"/>
      <c r="U24" s="172">
        <f>+IF(V24="Studying",5,IF(V24="Complete",1,IF(V24="Incomplete",2,IF(Np="Left",3,IF(V24="Dropped",4,"Error")))))</f>
        <v>1</v>
      </c>
      <c r="V24" s="182" t="s">
        <v>20</v>
      </c>
    </row>
    <row r="25" spans="3:25" ht="24.95" customHeight="1" x14ac:dyDescent="0.2">
      <c r="C25" s="20">
        <f t="shared" si="0"/>
        <v>20</v>
      </c>
      <c r="D25" s="84" t="s">
        <v>194</v>
      </c>
      <c r="E25" s="85">
        <v>45142</v>
      </c>
      <c r="F25" s="84" t="s">
        <v>195</v>
      </c>
      <c r="G25" s="23"/>
      <c r="H25" s="24"/>
      <c r="I25" s="24"/>
      <c r="J25" s="25"/>
      <c r="K25" s="26"/>
      <c r="L25" s="27"/>
      <c r="M25" s="28"/>
      <c r="N25" s="24"/>
      <c r="O25" s="24"/>
      <c r="P25" s="92"/>
      <c r="Q25" s="24"/>
      <c r="R25" s="85">
        <v>132</v>
      </c>
      <c r="S25" s="101">
        <v>3.5</v>
      </c>
      <c r="T25" s="108"/>
      <c r="U25" s="172">
        <f>+IF(V25="Studying",5,IF(V25="Complete",1,IF(V25="Incomplete",2,IF(Np="Left",3,IF(V25="Dropped",4,"Error")))))</f>
        <v>1</v>
      </c>
      <c r="V25" s="182" t="s">
        <v>20</v>
      </c>
    </row>
    <row r="26" spans="3:25" ht="24.95" customHeight="1" x14ac:dyDescent="0.2">
      <c r="C26" s="20">
        <f t="shared" si="0"/>
        <v>21</v>
      </c>
      <c r="D26" s="84" t="s">
        <v>196</v>
      </c>
      <c r="E26" s="85">
        <v>45213</v>
      </c>
      <c r="F26" s="84" t="s">
        <v>197</v>
      </c>
      <c r="G26" s="23"/>
      <c r="H26" s="24"/>
      <c r="I26" s="24"/>
      <c r="J26" s="25"/>
      <c r="K26" s="26"/>
      <c r="L26" s="27"/>
      <c r="M26" s="28"/>
      <c r="N26" s="24"/>
      <c r="O26" s="24"/>
      <c r="P26" s="92"/>
      <c r="Q26" s="24"/>
      <c r="R26" s="85">
        <v>132</v>
      </c>
      <c r="S26" s="85">
        <v>3.49</v>
      </c>
      <c r="T26" s="108"/>
      <c r="U26" s="172">
        <f>+IF(V26="Studying",5,IF(V26="Complete",1,IF(V26="Incomplete",2,IF(Np="Left",3,IF(V26="Dropped",4,"Error")))))</f>
        <v>1</v>
      </c>
      <c r="V26" s="182" t="s">
        <v>20</v>
      </c>
    </row>
    <row r="27" spans="3:25" ht="24.95" customHeight="1" x14ac:dyDescent="0.2">
      <c r="C27" s="20">
        <f t="shared" si="0"/>
        <v>22</v>
      </c>
      <c r="D27" s="84" t="s">
        <v>198</v>
      </c>
      <c r="E27" s="85">
        <v>45211</v>
      </c>
      <c r="F27" s="84" t="s">
        <v>199</v>
      </c>
      <c r="G27" s="23"/>
      <c r="H27" s="24"/>
      <c r="I27" s="24"/>
      <c r="J27" s="25"/>
      <c r="K27" s="26"/>
      <c r="L27" s="27"/>
      <c r="M27" s="28"/>
      <c r="N27" s="24"/>
      <c r="O27" s="24"/>
      <c r="P27" s="92"/>
      <c r="Q27" s="24"/>
      <c r="R27" s="85">
        <v>132</v>
      </c>
      <c r="S27" s="85">
        <v>3.48</v>
      </c>
      <c r="T27" s="108"/>
      <c r="U27" s="172">
        <f>+IF(V27="Studying",5,IF(V27="Complete",1,IF(V27="Incomplete",2,IF(Np="Left",3,IF(V27="Dropped",4,"Error")))))</f>
        <v>1</v>
      </c>
      <c r="V27" s="182" t="s">
        <v>20</v>
      </c>
    </row>
    <row r="28" spans="3:25" ht="24.95" customHeight="1" x14ac:dyDescent="0.2">
      <c r="C28" s="20">
        <f t="shared" si="0"/>
        <v>23</v>
      </c>
      <c r="D28" s="84" t="s">
        <v>200</v>
      </c>
      <c r="E28" s="85">
        <v>45181</v>
      </c>
      <c r="F28" s="84" t="s">
        <v>201</v>
      </c>
      <c r="G28" s="31"/>
      <c r="H28" s="32"/>
      <c r="I28" s="33"/>
      <c r="J28" s="25"/>
      <c r="K28" s="26"/>
      <c r="L28" s="27"/>
      <c r="M28" s="28"/>
      <c r="N28" s="24"/>
      <c r="O28" s="24"/>
      <c r="P28" s="92"/>
      <c r="Q28" s="24"/>
      <c r="R28" s="85">
        <v>132</v>
      </c>
      <c r="S28" s="85">
        <v>3.47</v>
      </c>
      <c r="T28" s="108"/>
      <c r="U28" s="172">
        <f>+IF(V28="Studying",5,IF(V28="Complete",1,IF(V28="Incomplete",2,IF(Np="Left",3,IF(V28="Dropped",4,"Error")))))</f>
        <v>1</v>
      </c>
      <c r="V28" s="182" t="s">
        <v>20</v>
      </c>
    </row>
    <row r="29" spans="3:25" ht="24.95" customHeight="1" x14ac:dyDescent="0.2">
      <c r="C29" s="20">
        <f t="shared" si="0"/>
        <v>24</v>
      </c>
      <c r="D29" s="84" t="s">
        <v>202</v>
      </c>
      <c r="E29" s="85">
        <v>45190</v>
      </c>
      <c r="F29" s="84" t="s">
        <v>203</v>
      </c>
      <c r="G29" s="23"/>
      <c r="H29" s="24"/>
      <c r="I29" s="24"/>
      <c r="J29" s="25"/>
      <c r="K29" s="109"/>
      <c r="L29" s="110"/>
      <c r="M29" s="28"/>
      <c r="N29" s="24"/>
      <c r="O29" s="24"/>
      <c r="P29" s="92"/>
      <c r="Q29" s="24"/>
      <c r="R29" s="85">
        <v>132</v>
      </c>
      <c r="S29" s="85">
        <v>3.41</v>
      </c>
      <c r="T29" s="108"/>
      <c r="U29" s="172">
        <f>+IF(V29="Studying",5,IF(V29="Complete",1,IF(V29="Incomplete",2,IF(Np="Left",3,IF(V29="Dropped",4,"Error")))))</f>
        <v>1</v>
      </c>
      <c r="V29" s="182" t="s">
        <v>20</v>
      </c>
    </row>
    <row r="30" spans="3:25" ht="24.95" customHeight="1" x14ac:dyDescent="0.2">
      <c r="C30" s="20">
        <f t="shared" si="0"/>
        <v>25</v>
      </c>
      <c r="D30" s="84" t="s">
        <v>204</v>
      </c>
      <c r="E30" s="85">
        <v>45132</v>
      </c>
      <c r="F30" s="84" t="s">
        <v>205</v>
      </c>
      <c r="G30" s="31"/>
      <c r="H30" s="32"/>
      <c r="I30" s="33"/>
      <c r="J30" s="25"/>
      <c r="K30" s="26"/>
      <c r="L30" s="27"/>
      <c r="M30" s="28"/>
      <c r="N30" s="111"/>
      <c r="O30" s="111"/>
      <c r="P30" s="112"/>
      <c r="Q30" s="111"/>
      <c r="R30" s="85">
        <v>132</v>
      </c>
      <c r="S30" s="85">
        <v>3.41</v>
      </c>
      <c r="T30" s="108"/>
      <c r="U30" s="172">
        <f>+IF(V30="Studying",5,IF(V30="Complete",1,IF(V30="Incomplete",2,IF(Np="Left",3,IF(V30="Dropped",4,"Error")))))</f>
        <v>1</v>
      </c>
      <c r="V30" s="182" t="s">
        <v>20</v>
      </c>
    </row>
    <row r="31" spans="3:25" ht="24.95" customHeight="1" x14ac:dyDescent="0.2">
      <c r="C31" s="20">
        <f t="shared" si="0"/>
        <v>26</v>
      </c>
      <c r="D31" s="84" t="s">
        <v>206</v>
      </c>
      <c r="E31" s="85">
        <v>45136</v>
      </c>
      <c r="F31" s="84" t="s">
        <v>207</v>
      </c>
      <c r="G31" s="113"/>
      <c r="H31" s="111"/>
      <c r="I31" s="111"/>
      <c r="J31" s="25"/>
      <c r="K31" s="26"/>
      <c r="L31" s="27"/>
      <c r="M31" s="28"/>
      <c r="N31" s="24"/>
      <c r="O31" s="24"/>
      <c r="P31" s="92"/>
      <c r="Q31" s="24"/>
      <c r="R31" s="85">
        <v>132</v>
      </c>
      <c r="S31" s="85">
        <v>3.4</v>
      </c>
      <c r="T31" s="108"/>
      <c r="U31" s="172">
        <f>+IF(V31="Studying",5,IF(V31="Complete",1,IF(V31="Incomplete",2,IF(Np="Left",3,IF(V31="Dropped",4,"Error")))))</f>
        <v>1</v>
      </c>
      <c r="V31" s="182" t="s">
        <v>20</v>
      </c>
    </row>
    <row r="32" spans="3:25" ht="24.95" customHeight="1" x14ac:dyDescent="0.2">
      <c r="C32" s="20">
        <f t="shared" si="0"/>
        <v>27</v>
      </c>
      <c r="D32" s="84" t="s">
        <v>208</v>
      </c>
      <c r="E32" s="85">
        <v>45206</v>
      </c>
      <c r="F32" s="84" t="s">
        <v>209</v>
      </c>
      <c r="G32" s="23"/>
      <c r="H32" s="24"/>
      <c r="I32" s="24"/>
      <c r="J32" s="25"/>
      <c r="K32" s="26"/>
      <c r="L32" s="27"/>
      <c r="M32" s="28"/>
      <c r="N32" s="24"/>
      <c r="O32" s="24"/>
      <c r="P32" s="92"/>
      <c r="Q32" s="24"/>
      <c r="R32" s="85">
        <v>132</v>
      </c>
      <c r="S32" s="85">
        <v>3.4</v>
      </c>
      <c r="T32" s="108"/>
      <c r="U32" s="172">
        <f>+IF(V32="Studying",5,IF(V32="Complete",1,IF(V32="Incomplete",2,IF(Np="Left",3,IF(V32="Dropped",4,"Error")))))</f>
        <v>1</v>
      </c>
      <c r="V32" s="182" t="s">
        <v>20</v>
      </c>
      <c r="W32" s="114"/>
      <c r="X32" s="114"/>
      <c r="Y32" s="114"/>
    </row>
    <row r="33" spans="3:25" ht="24.95" customHeight="1" x14ac:dyDescent="0.2">
      <c r="C33" s="20">
        <f t="shared" si="0"/>
        <v>28</v>
      </c>
      <c r="D33" s="84" t="s">
        <v>210</v>
      </c>
      <c r="E33" s="85">
        <v>45159</v>
      </c>
      <c r="F33" s="84" t="s">
        <v>211</v>
      </c>
      <c r="G33" s="23"/>
      <c r="H33" s="24"/>
      <c r="I33" s="24"/>
      <c r="J33" s="25"/>
      <c r="K33" s="26"/>
      <c r="L33" s="27"/>
      <c r="M33" s="28"/>
      <c r="N33" s="24"/>
      <c r="O33" s="24"/>
      <c r="P33" s="92"/>
      <c r="Q33" s="24"/>
      <c r="R33" s="85">
        <v>132</v>
      </c>
      <c r="S33" s="85">
        <v>3.38</v>
      </c>
      <c r="T33" s="108"/>
      <c r="U33" s="172">
        <f>+IF(V33="Studying",5,IF(V33="Complete",1,IF(V33="Incomplete",2,IF(Np="Left",3,IF(V33="Dropped",4,"Error")))))</f>
        <v>1</v>
      </c>
      <c r="V33" s="182" t="s">
        <v>20</v>
      </c>
      <c r="W33" s="114"/>
      <c r="X33" s="114"/>
      <c r="Y33" s="114"/>
    </row>
    <row r="34" spans="3:25" ht="24.95" customHeight="1" x14ac:dyDescent="0.2">
      <c r="C34" s="20">
        <f t="shared" si="0"/>
        <v>29</v>
      </c>
      <c r="D34" s="84" t="s">
        <v>212</v>
      </c>
      <c r="E34" s="85">
        <v>45161</v>
      </c>
      <c r="F34" s="84" t="s">
        <v>106</v>
      </c>
      <c r="G34" s="23"/>
      <c r="H34" s="24"/>
      <c r="I34" s="24"/>
      <c r="J34" s="25"/>
      <c r="K34" s="26"/>
      <c r="L34" s="27"/>
      <c r="M34" s="28"/>
      <c r="N34" s="24"/>
      <c r="O34" s="24"/>
      <c r="P34" s="92"/>
      <c r="Q34" s="24"/>
      <c r="R34" s="85">
        <v>132</v>
      </c>
      <c r="S34" s="85">
        <v>3.36</v>
      </c>
      <c r="T34" s="108"/>
      <c r="U34" s="172">
        <f>+IF(V34="Studying",5,IF(V34="Complete",1,IF(V34="Incomplete",2,IF(Np="Left",3,IF(V34="Dropped",4,"Error")))))</f>
        <v>1</v>
      </c>
      <c r="V34" s="182" t="s">
        <v>20</v>
      </c>
      <c r="W34" s="114"/>
      <c r="X34" s="114"/>
      <c r="Y34" s="114"/>
    </row>
    <row r="35" spans="3:25" ht="24.95" customHeight="1" x14ac:dyDescent="0.2">
      <c r="C35" s="20">
        <f t="shared" si="0"/>
        <v>30</v>
      </c>
      <c r="D35" s="84" t="s">
        <v>213</v>
      </c>
      <c r="E35" s="85">
        <v>45212</v>
      </c>
      <c r="F35" s="84" t="s">
        <v>214</v>
      </c>
      <c r="G35" s="23"/>
      <c r="H35" s="24"/>
      <c r="I35" s="24"/>
      <c r="J35" s="25"/>
      <c r="K35" s="26"/>
      <c r="L35" s="27"/>
      <c r="M35" s="28"/>
      <c r="N35" s="24"/>
      <c r="O35" s="24"/>
      <c r="P35" s="92"/>
      <c r="Q35" s="24"/>
      <c r="R35" s="85">
        <v>132</v>
      </c>
      <c r="S35" s="85">
        <v>3.36</v>
      </c>
      <c r="T35" s="108"/>
      <c r="U35" s="172">
        <f>+IF(V35="Studying",5,IF(V35="Complete",1,IF(V35="Incomplete",2,IF(Np="Left",3,IF(V35="Dropped",4,"Error")))))</f>
        <v>1</v>
      </c>
      <c r="V35" s="182" t="s">
        <v>20</v>
      </c>
      <c r="W35" s="114"/>
      <c r="X35" s="114"/>
      <c r="Y35" s="114"/>
    </row>
    <row r="36" spans="3:25" ht="24.95" customHeight="1" x14ac:dyDescent="0.2">
      <c r="C36" s="20">
        <f t="shared" si="0"/>
        <v>31</v>
      </c>
      <c r="D36" s="84" t="s">
        <v>215</v>
      </c>
      <c r="E36" s="85">
        <v>45163</v>
      </c>
      <c r="F36" s="84" t="s">
        <v>216</v>
      </c>
      <c r="G36" s="23"/>
      <c r="H36" s="24"/>
      <c r="I36" s="24"/>
      <c r="J36" s="25"/>
      <c r="K36" s="26"/>
      <c r="L36" s="27"/>
      <c r="M36" s="28"/>
      <c r="N36" s="24"/>
      <c r="O36" s="24"/>
      <c r="P36" s="92"/>
      <c r="Q36" s="24"/>
      <c r="R36" s="85">
        <v>132</v>
      </c>
      <c r="S36" s="85">
        <v>3.36</v>
      </c>
      <c r="T36" s="108"/>
      <c r="U36" s="172">
        <f>+IF(V36="Studying",5,IF(V36="Complete",1,IF(V36="Incomplete",2,IF(Np="Left",3,IF(V36="Dropped",4,"Error")))))</f>
        <v>1</v>
      </c>
      <c r="V36" s="182" t="s">
        <v>20</v>
      </c>
      <c r="W36" s="114"/>
      <c r="X36" s="114"/>
      <c r="Y36" s="114"/>
    </row>
    <row r="37" spans="3:25" ht="24.95" customHeight="1" x14ac:dyDescent="0.2">
      <c r="C37" s="20">
        <f t="shared" si="0"/>
        <v>32</v>
      </c>
      <c r="D37" s="84" t="s">
        <v>217</v>
      </c>
      <c r="E37" s="85">
        <v>45209</v>
      </c>
      <c r="F37" s="84" t="s">
        <v>218</v>
      </c>
      <c r="G37" s="23"/>
      <c r="H37" s="24"/>
      <c r="I37" s="24"/>
      <c r="J37" s="25"/>
      <c r="K37" s="26"/>
      <c r="L37" s="27"/>
      <c r="M37" s="28"/>
      <c r="N37" s="24"/>
      <c r="O37" s="24"/>
      <c r="P37" s="92"/>
      <c r="Q37" s="24"/>
      <c r="R37" s="85">
        <v>132</v>
      </c>
      <c r="S37" s="85">
        <v>3.35</v>
      </c>
      <c r="T37" s="108"/>
      <c r="U37" s="172">
        <f>+IF(V37="Studying",5,IF(V37="Complete",1,IF(V37="Incomplete",2,IF(Np="Left",3,IF(V37="Dropped",4,"Error")))))</f>
        <v>1</v>
      </c>
      <c r="V37" s="182" t="s">
        <v>20</v>
      </c>
      <c r="W37" s="114"/>
      <c r="X37" s="114"/>
      <c r="Y37" s="114"/>
    </row>
    <row r="38" spans="3:25" ht="24.95" customHeight="1" x14ac:dyDescent="0.2">
      <c r="C38" s="20">
        <f t="shared" si="0"/>
        <v>33</v>
      </c>
      <c r="D38" s="84" t="s">
        <v>219</v>
      </c>
      <c r="E38" s="85">
        <v>45140</v>
      </c>
      <c r="F38" s="84" t="s">
        <v>220</v>
      </c>
      <c r="G38" s="23"/>
      <c r="H38" s="24"/>
      <c r="I38" s="24"/>
      <c r="J38" s="25"/>
      <c r="K38" s="26"/>
      <c r="L38" s="27"/>
      <c r="M38" s="28"/>
      <c r="N38" s="24"/>
      <c r="O38" s="24"/>
      <c r="P38" s="92"/>
      <c r="Q38" s="24"/>
      <c r="R38" s="85">
        <v>132</v>
      </c>
      <c r="S38" s="85">
        <v>3.35</v>
      </c>
      <c r="T38" s="108"/>
      <c r="U38" s="172">
        <f>+IF(V38="Studying",5,IF(V38="Complete",1,IF(V38="Incomplete",2,IF(Np="Left",3,IF(V38="Dropped",4,"Error")))))</f>
        <v>1</v>
      </c>
      <c r="V38" s="182" t="s">
        <v>20</v>
      </c>
      <c r="W38" s="114"/>
      <c r="X38" s="114"/>
      <c r="Y38" s="114"/>
    </row>
    <row r="39" spans="3:25" ht="24.95" customHeight="1" x14ac:dyDescent="0.2">
      <c r="C39" s="20">
        <f t="shared" si="0"/>
        <v>34</v>
      </c>
      <c r="D39" s="84" t="s">
        <v>221</v>
      </c>
      <c r="E39" s="85">
        <v>45150</v>
      </c>
      <c r="F39" s="84" t="s">
        <v>222</v>
      </c>
      <c r="G39" s="23"/>
      <c r="H39" s="24"/>
      <c r="I39" s="24"/>
      <c r="J39" s="25"/>
      <c r="K39" s="26"/>
      <c r="L39" s="27"/>
      <c r="M39" s="28"/>
      <c r="N39" s="24"/>
      <c r="O39" s="24"/>
      <c r="P39" s="92"/>
      <c r="Q39" s="24"/>
      <c r="R39" s="85">
        <v>132</v>
      </c>
      <c r="S39" s="85">
        <v>3.34</v>
      </c>
      <c r="T39" s="108"/>
      <c r="U39" s="172">
        <f>+IF(V39="Studying",5,IF(V39="Complete",1,IF(V39="Incomplete",2,IF(Np="Left",3,IF(V39="Dropped",4,"Error")))))</f>
        <v>1</v>
      </c>
      <c r="V39" s="182" t="s">
        <v>20</v>
      </c>
      <c r="W39" s="114"/>
      <c r="X39" s="114"/>
      <c r="Y39" s="114"/>
    </row>
    <row r="40" spans="3:25" ht="24.95" customHeight="1" x14ac:dyDescent="0.2">
      <c r="C40" s="20">
        <f t="shared" si="0"/>
        <v>35</v>
      </c>
      <c r="D40" s="84" t="s">
        <v>223</v>
      </c>
      <c r="E40" s="85">
        <v>45137</v>
      </c>
      <c r="F40" s="84" t="s">
        <v>224</v>
      </c>
      <c r="G40" s="23"/>
      <c r="H40" s="24"/>
      <c r="I40" s="24"/>
      <c r="J40" s="25"/>
      <c r="K40" s="26"/>
      <c r="L40" s="27"/>
      <c r="M40" s="28"/>
      <c r="N40" s="24"/>
      <c r="O40" s="24"/>
      <c r="P40" s="92"/>
      <c r="Q40" s="24"/>
      <c r="R40" s="85">
        <v>132</v>
      </c>
      <c r="S40" s="85">
        <v>3.3</v>
      </c>
      <c r="T40" s="108"/>
      <c r="U40" s="172">
        <f>+IF(V40="Studying",5,IF(V40="Complete",1,IF(V40="Incomplete",2,IF(Np="Left",3,IF(V40="Dropped",4,"Error")))))</f>
        <v>1</v>
      </c>
      <c r="V40" s="182" t="s">
        <v>20</v>
      </c>
      <c r="W40" s="114"/>
      <c r="X40" s="114"/>
      <c r="Y40" s="114"/>
    </row>
    <row r="41" spans="3:25" ht="24.95" customHeight="1" x14ac:dyDescent="0.2">
      <c r="C41" s="20">
        <f t="shared" si="0"/>
        <v>36</v>
      </c>
      <c r="D41" s="84" t="s">
        <v>225</v>
      </c>
      <c r="E41" s="85">
        <v>45208</v>
      </c>
      <c r="F41" s="84" t="s">
        <v>226</v>
      </c>
      <c r="G41" s="23"/>
      <c r="H41" s="24"/>
      <c r="I41" s="24"/>
      <c r="J41" s="25"/>
      <c r="K41" s="26"/>
      <c r="L41" s="27"/>
      <c r="M41" s="28"/>
      <c r="N41" s="24"/>
      <c r="O41" s="24"/>
      <c r="P41" s="92"/>
      <c r="Q41" s="24"/>
      <c r="R41" s="85">
        <v>132</v>
      </c>
      <c r="S41" s="85">
        <v>3.26</v>
      </c>
      <c r="T41" s="108"/>
      <c r="U41" s="172">
        <f>+IF(V41="Studying",5,IF(V41="Complete",1,IF(V41="Incomplete",2,IF(Np="Left",3,IF(V41="Dropped",4,"Error")))))</f>
        <v>1</v>
      </c>
      <c r="V41" s="182" t="s">
        <v>20</v>
      </c>
      <c r="W41" s="114"/>
      <c r="X41" s="114"/>
      <c r="Y41" s="114"/>
    </row>
    <row r="42" spans="3:25" ht="24.95" customHeight="1" x14ac:dyDescent="0.2">
      <c r="C42" s="20">
        <f t="shared" si="0"/>
        <v>37</v>
      </c>
      <c r="D42" s="84" t="s">
        <v>227</v>
      </c>
      <c r="E42" s="85">
        <v>45160</v>
      </c>
      <c r="F42" s="84" t="s">
        <v>228</v>
      </c>
      <c r="G42" s="23"/>
      <c r="H42" s="24"/>
      <c r="I42" s="24"/>
      <c r="J42" s="25"/>
      <c r="K42" s="26"/>
      <c r="L42" s="27"/>
      <c r="M42" s="28"/>
      <c r="N42" s="24"/>
      <c r="O42" s="24"/>
      <c r="P42" s="92"/>
      <c r="Q42" s="24"/>
      <c r="R42" s="85">
        <v>132</v>
      </c>
      <c r="S42" s="85">
        <v>3.25</v>
      </c>
      <c r="T42" s="108"/>
      <c r="U42" s="172">
        <f>+IF(V42="Studying",5,IF(V42="Complete",1,IF(V42="Incomplete",2,IF(Np="Left",3,IF(V42="Dropped",4,"Error")))))</f>
        <v>1</v>
      </c>
      <c r="V42" s="182" t="s">
        <v>20</v>
      </c>
      <c r="W42" s="114"/>
      <c r="X42" s="114"/>
      <c r="Y42" s="114"/>
    </row>
    <row r="43" spans="3:25" ht="24.95" customHeight="1" x14ac:dyDescent="0.2">
      <c r="C43" s="20">
        <f t="shared" si="0"/>
        <v>38</v>
      </c>
      <c r="D43" s="84" t="s">
        <v>229</v>
      </c>
      <c r="E43" s="85">
        <v>45138</v>
      </c>
      <c r="F43" s="84" t="s">
        <v>230</v>
      </c>
      <c r="G43" s="23"/>
      <c r="H43" s="24"/>
      <c r="I43" s="24"/>
      <c r="J43" s="25"/>
      <c r="K43" s="26"/>
      <c r="L43" s="27"/>
      <c r="M43" s="28"/>
      <c r="N43" s="24"/>
      <c r="O43" s="24"/>
      <c r="P43" s="92"/>
      <c r="Q43" s="24"/>
      <c r="R43" s="85">
        <v>132</v>
      </c>
      <c r="S43" s="85">
        <v>3.25</v>
      </c>
      <c r="T43" s="108"/>
      <c r="U43" s="172">
        <f>+IF(V43="Studying",5,IF(V43="Complete",1,IF(V43="Incomplete",2,IF(Np="Left",3,IF(V43="Dropped",4,"Error")))))</f>
        <v>1</v>
      </c>
      <c r="V43" s="182" t="s">
        <v>20</v>
      </c>
      <c r="W43" s="114"/>
      <c r="X43" s="114"/>
      <c r="Y43" s="114"/>
    </row>
    <row r="44" spans="3:25" ht="24.95" customHeight="1" x14ac:dyDescent="0.2">
      <c r="C44" s="20">
        <f t="shared" si="0"/>
        <v>39</v>
      </c>
      <c r="D44" s="84" t="s">
        <v>231</v>
      </c>
      <c r="E44" s="85">
        <v>45200</v>
      </c>
      <c r="F44" s="84" t="s">
        <v>232</v>
      </c>
      <c r="G44" s="23"/>
      <c r="H44" s="24"/>
      <c r="I44" s="24"/>
      <c r="J44" s="25"/>
      <c r="K44" s="26"/>
      <c r="L44" s="27"/>
      <c r="M44" s="28"/>
      <c r="N44" s="24"/>
      <c r="O44" s="24"/>
      <c r="P44" s="92"/>
      <c r="Q44" s="24"/>
      <c r="R44" s="85">
        <v>132</v>
      </c>
      <c r="S44" s="85">
        <v>3.25</v>
      </c>
      <c r="T44" s="108"/>
      <c r="U44" s="172">
        <f>+IF(V44="Studying",5,IF(V44="Complete",1,IF(V44="Incomplete",2,IF(Np="Left",3,IF(V44="Dropped",4,"Error")))))</f>
        <v>1</v>
      </c>
      <c r="V44" s="182" t="s">
        <v>20</v>
      </c>
      <c r="W44" s="114"/>
      <c r="X44" s="114"/>
      <c r="Y44" s="114"/>
    </row>
    <row r="45" spans="3:25" ht="24.95" customHeight="1" x14ac:dyDescent="0.2">
      <c r="C45" s="20">
        <f t="shared" si="0"/>
        <v>40</v>
      </c>
      <c r="D45" s="84" t="s">
        <v>233</v>
      </c>
      <c r="E45" s="85">
        <v>45210</v>
      </c>
      <c r="F45" s="84" t="s">
        <v>234</v>
      </c>
      <c r="G45" s="23"/>
      <c r="H45" s="24"/>
      <c r="I45" s="24"/>
      <c r="J45" s="25"/>
      <c r="K45" s="26"/>
      <c r="L45" s="27"/>
      <c r="M45" s="28"/>
      <c r="N45" s="24"/>
      <c r="O45" s="24"/>
      <c r="P45" s="92"/>
      <c r="Q45" s="24"/>
      <c r="R45" s="85">
        <v>132</v>
      </c>
      <c r="S45" s="85">
        <v>3.24</v>
      </c>
      <c r="T45" s="108"/>
      <c r="U45" s="172">
        <f>+IF(V45="Studying",5,IF(V45="Complete",1,IF(V45="Incomplete",2,IF(Np="Left",3,IF(V45="Dropped",4,"Error")))))</f>
        <v>1</v>
      </c>
      <c r="V45" s="182" t="s">
        <v>20</v>
      </c>
      <c r="W45" s="114"/>
      <c r="X45" s="114"/>
      <c r="Y45" s="114"/>
    </row>
    <row r="46" spans="3:25" ht="24.95" customHeight="1" x14ac:dyDescent="0.2">
      <c r="C46" s="20">
        <f t="shared" si="0"/>
        <v>41</v>
      </c>
      <c r="D46" s="84" t="s">
        <v>235</v>
      </c>
      <c r="E46" s="85">
        <v>45133</v>
      </c>
      <c r="F46" s="84" t="s">
        <v>236</v>
      </c>
      <c r="G46" s="23"/>
      <c r="H46" s="24"/>
      <c r="I46" s="24"/>
      <c r="J46" s="25"/>
      <c r="K46" s="26"/>
      <c r="L46" s="27"/>
      <c r="M46" s="28"/>
      <c r="N46" s="24"/>
      <c r="O46" s="24"/>
      <c r="P46" s="92"/>
      <c r="Q46" s="24"/>
      <c r="R46" s="85">
        <v>132</v>
      </c>
      <c r="S46" s="85">
        <v>3.19</v>
      </c>
      <c r="T46" s="108"/>
      <c r="U46" s="172">
        <f>+IF(V46="Studying",5,IF(V46="Complete",1,IF(V46="Incomplete",2,IF(Np="Left",3,IF(V46="Dropped",4,"Error")))))</f>
        <v>1</v>
      </c>
      <c r="V46" s="182" t="s">
        <v>20</v>
      </c>
      <c r="W46" s="114"/>
      <c r="X46" s="114"/>
      <c r="Y46" s="114"/>
    </row>
    <row r="47" spans="3:25" ht="24.95" customHeight="1" x14ac:dyDescent="0.2">
      <c r="C47" s="20">
        <f t="shared" si="0"/>
        <v>42</v>
      </c>
      <c r="D47" s="84" t="s">
        <v>237</v>
      </c>
      <c r="E47" s="85">
        <v>45171</v>
      </c>
      <c r="F47" s="84" t="s">
        <v>238</v>
      </c>
      <c r="G47" s="31"/>
      <c r="H47" s="32"/>
      <c r="I47" s="33"/>
      <c r="J47" s="25"/>
      <c r="K47" s="26"/>
      <c r="L47" s="27"/>
      <c r="M47" s="28"/>
      <c r="N47" s="24"/>
      <c r="O47" s="24"/>
      <c r="P47" s="92"/>
      <c r="Q47" s="24"/>
      <c r="R47" s="85">
        <v>132</v>
      </c>
      <c r="S47" s="85">
        <v>3.17</v>
      </c>
      <c r="T47" s="108"/>
      <c r="U47" s="172">
        <f>+IF(V47="Studying",5,IF(V47="Complete",1,IF(V47="Incomplete",2,IF(Np="Left",3,IF(V47="Dropped",4,"Error")))))</f>
        <v>1</v>
      </c>
      <c r="V47" s="182" t="s">
        <v>20</v>
      </c>
      <c r="W47" s="114"/>
      <c r="X47" s="114"/>
      <c r="Y47" s="114"/>
    </row>
    <row r="48" spans="3:25" ht="24.95" customHeight="1" x14ac:dyDescent="0.2">
      <c r="C48" s="20">
        <f t="shared" si="0"/>
        <v>43</v>
      </c>
      <c r="D48" s="84" t="s">
        <v>239</v>
      </c>
      <c r="E48" s="85">
        <v>45135</v>
      </c>
      <c r="F48" s="84" t="s">
        <v>240</v>
      </c>
      <c r="G48" s="23"/>
      <c r="H48" s="24"/>
      <c r="I48" s="24"/>
      <c r="J48" s="25"/>
      <c r="K48" s="26"/>
      <c r="L48" s="27"/>
      <c r="M48" s="28"/>
      <c r="N48" s="24"/>
      <c r="O48" s="24"/>
      <c r="P48" s="92"/>
      <c r="Q48" s="24"/>
      <c r="R48" s="85">
        <v>132</v>
      </c>
      <c r="S48" s="85">
        <v>3.14</v>
      </c>
      <c r="T48" s="108"/>
      <c r="U48" s="172">
        <f>+IF(V48="Studying",5,IF(V48="Complete",1,IF(V48="Incomplete",2,IF(Np="Left",3,IF(V48="Dropped",4,"Error")))))</f>
        <v>1</v>
      </c>
      <c r="V48" s="182" t="s">
        <v>20</v>
      </c>
      <c r="W48" s="114"/>
      <c r="X48" s="114"/>
      <c r="Y48" s="114"/>
    </row>
    <row r="49" spans="3:25" ht="24.95" customHeight="1" x14ac:dyDescent="0.2">
      <c r="C49" s="20">
        <f t="shared" si="0"/>
        <v>44</v>
      </c>
      <c r="D49" s="84" t="s">
        <v>241</v>
      </c>
      <c r="E49" s="85">
        <v>45166</v>
      </c>
      <c r="F49" s="84" t="s">
        <v>242</v>
      </c>
      <c r="G49" s="23"/>
      <c r="H49" s="24"/>
      <c r="I49" s="24"/>
      <c r="J49" s="25"/>
      <c r="K49" s="26"/>
      <c r="L49" s="27"/>
      <c r="M49" s="28"/>
      <c r="N49" s="24"/>
      <c r="O49" s="24"/>
      <c r="P49" s="92"/>
      <c r="Q49" s="24"/>
      <c r="R49" s="85">
        <v>132</v>
      </c>
      <c r="S49" s="85">
        <v>3.11</v>
      </c>
      <c r="T49" s="108"/>
      <c r="U49" s="172">
        <f>+IF(V49="Studying",5,IF(V49="Complete",1,IF(V49="Incomplete",2,IF(Np="Left",3,IF(V49="Dropped",4,"Error")))))</f>
        <v>1</v>
      </c>
      <c r="V49" s="182" t="s">
        <v>20</v>
      </c>
      <c r="W49" s="114"/>
      <c r="X49" s="114"/>
      <c r="Y49" s="114"/>
    </row>
    <row r="50" spans="3:25" ht="24.95" customHeight="1" x14ac:dyDescent="0.2">
      <c r="C50" s="20">
        <f t="shared" si="0"/>
        <v>45</v>
      </c>
      <c r="D50" s="84" t="s">
        <v>243</v>
      </c>
      <c r="E50" s="85">
        <v>45162</v>
      </c>
      <c r="F50" s="84" t="s">
        <v>244</v>
      </c>
      <c r="G50" s="23"/>
      <c r="H50" s="24"/>
      <c r="I50" s="24"/>
      <c r="J50" s="25"/>
      <c r="K50" s="26"/>
      <c r="L50" s="27"/>
      <c r="M50" s="28"/>
      <c r="N50" s="24"/>
      <c r="O50" s="24"/>
      <c r="P50" s="92"/>
      <c r="Q50" s="24"/>
      <c r="R50" s="85">
        <v>132</v>
      </c>
      <c r="S50" s="85">
        <v>3.11</v>
      </c>
      <c r="T50" s="108"/>
      <c r="U50" s="172">
        <f>+IF(V50="Studying",5,IF(V50="Complete",1,IF(V50="Incomplete",2,IF(Np="Left",3,IF(V50="Dropped",4,"Error")))))</f>
        <v>1</v>
      </c>
      <c r="V50" s="182" t="s">
        <v>20</v>
      </c>
      <c r="W50" s="114"/>
      <c r="X50" s="114"/>
      <c r="Y50" s="114"/>
    </row>
    <row r="51" spans="3:25" ht="24.95" customHeight="1" x14ac:dyDescent="0.2">
      <c r="C51" s="20">
        <f t="shared" si="0"/>
        <v>46</v>
      </c>
      <c r="D51" s="84" t="s">
        <v>245</v>
      </c>
      <c r="E51" s="85">
        <v>45217</v>
      </c>
      <c r="F51" s="84" t="s">
        <v>246</v>
      </c>
      <c r="G51" s="23"/>
      <c r="H51" s="24"/>
      <c r="I51" s="24"/>
      <c r="J51" s="25"/>
      <c r="K51" s="26"/>
      <c r="L51" s="27"/>
      <c r="M51" s="28"/>
      <c r="N51" s="24"/>
      <c r="O51" s="24"/>
      <c r="P51" s="92"/>
      <c r="Q51" s="24"/>
      <c r="R51" s="85">
        <v>132</v>
      </c>
      <c r="S51" s="85">
        <v>3.11</v>
      </c>
      <c r="T51" s="108"/>
      <c r="U51" s="172">
        <f>+IF(V51="Studying",5,IF(V51="Complete",1,IF(V51="Incomplete",2,IF(Np="Left",3,IF(V51="Dropped",4,"Error")))))</f>
        <v>1</v>
      </c>
      <c r="V51" s="182" t="s">
        <v>20</v>
      </c>
      <c r="W51" s="114"/>
      <c r="X51" s="114"/>
      <c r="Y51" s="114"/>
    </row>
    <row r="52" spans="3:25" ht="24.95" customHeight="1" x14ac:dyDescent="0.2">
      <c r="C52" s="20">
        <f t="shared" si="0"/>
        <v>47</v>
      </c>
      <c r="D52" s="84" t="s">
        <v>247</v>
      </c>
      <c r="E52" s="85">
        <v>45205</v>
      </c>
      <c r="F52" s="84" t="s">
        <v>248</v>
      </c>
      <c r="G52" s="23"/>
      <c r="H52" s="24"/>
      <c r="I52" s="24"/>
      <c r="J52" s="25"/>
      <c r="K52" s="26"/>
      <c r="L52" s="27"/>
      <c r="M52" s="28"/>
      <c r="N52" s="24"/>
      <c r="O52" s="24"/>
      <c r="P52" s="92"/>
      <c r="Q52" s="24"/>
      <c r="R52" s="85">
        <v>132</v>
      </c>
      <c r="S52" s="85">
        <v>3.08</v>
      </c>
      <c r="T52" s="108"/>
      <c r="U52" s="172">
        <f>+IF(V52="Studying",5,IF(V52="Complete",1,IF(V52="Incomplete",2,IF(Np="Left",3,IF(V52="Dropped",4,"Error")))))</f>
        <v>1</v>
      </c>
      <c r="V52" s="182" t="s">
        <v>20</v>
      </c>
      <c r="W52" s="114"/>
      <c r="X52" s="114"/>
      <c r="Y52" s="114"/>
    </row>
    <row r="53" spans="3:25" ht="24.95" customHeight="1" x14ac:dyDescent="0.2">
      <c r="C53" s="20">
        <f t="shared" si="0"/>
        <v>48</v>
      </c>
      <c r="D53" s="84" t="s">
        <v>249</v>
      </c>
      <c r="E53" s="85">
        <v>45199</v>
      </c>
      <c r="F53" s="84" t="s">
        <v>250</v>
      </c>
      <c r="G53" s="23"/>
      <c r="H53" s="24"/>
      <c r="I53" s="24"/>
      <c r="J53" s="25"/>
      <c r="K53" s="26"/>
      <c r="L53" s="27"/>
      <c r="M53" s="28"/>
      <c r="N53" s="24"/>
      <c r="O53" s="24"/>
      <c r="P53" s="92"/>
      <c r="Q53" s="24"/>
      <c r="R53" s="85">
        <v>132</v>
      </c>
      <c r="S53" s="85">
        <v>3.06</v>
      </c>
      <c r="T53" s="108"/>
      <c r="U53" s="172">
        <f>+IF(V53="Studying",5,IF(V53="Complete",1,IF(V53="Incomplete",2,IF(Np="Left",3,IF(V53="Dropped",4,"Error")))))</f>
        <v>1</v>
      </c>
      <c r="V53" s="182" t="s">
        <v>20</v>
      </c>
      <c r="W53" s="114"/>
      <c r="X53" s="114"/>
      <c r="Y53" s="114"/>
    </row>
    <row r="54" spans="3:25" ht="24.95" customHeight="1" x14ac:dyDescent="0.2">
      <c r="C54" s="20">
        <f t="shared" si="0"/>
        <v>49</v>
      </c>
      <c r="D54" s="84" t="s">
        <v>251</v>
      </c>
      <c r="E54" s="85">
        <v>45203</v>
      </c>
      <c r="F54" s="84" t="s">
        <v>252</v>
      </c>
      <c r="G54" s="23"/>
      <c r="H54" s="24"/>
      <c r="I54" s="24"/>
      <c r="J54" s="25"/>
      <c r="K54" s="26"/>
      <c r="L54" s="27"/>
      <c r="M54" s="28"/>
      <c r="N54" s="24"/>
      <c r="O54" s="24"/>
      <c r="P54" s="92"/>
      <c r="Q54" s="24"/>
      <c r="R54" s="85">
        <v>132</v>
      </c>
      <c r="S54" s="85">
        <v>3.06</v>
      </c>
      <c r="T54" s="108"/>
      <c r="U54" s="172">
        <f>+IF(V54="Studying",5,IF(V54="Complete",1,IF(V54="Incomplete",2,IF(Np="Left",3,IF(V54="Dropped",4,"Error")))))</f>
        <v>1</v>
      </c>
      <c r="V54" s="182" t="s">
        <v>20</v>
      </c>
      <c r="W54" s="114"/>
      <c r="X54" s="114"/>
      <c r="Y54" s="114"/>
    </row>
    <row r="55" spans="3:25" ht="24.95" customHeight="1" x14ac:dyDescent="0.2">
      <c r="C55" s="20">
        <f t="shared" si="0"/>
        <v>50</v>
      </c>
      <c r="D55" s="84" t="s">
        <v>253</v>
      </c>
      <c r="E55" s="85">
        <v>45230</v>
      </c>
      <c r="F55" s="84" t="s">
        <v>254</v>
      </c>
      <c r="G55" s="23"/>
      <c r="H55" s="24"/>
      <c r="I55" s="24"/>
      <c r="J55" s="25"/>
      <c r="K55" s="26"/>
      <c r="L55" s="27"/>
      <c r="M55" s="28"/>
      <c r="N55" s="24"/>
      <c r="O55" s="24"/>
      <c r="P55" s="92"/>
      <c r="Q55" s="24"/>
      <c r="R55" s="85">
        <v>132</v>
      </c>
      <c r="S55" s="85">
        <v>3.05</v>
      </c>
      <c r="T55" s="108"/>
      <c r="U55" s="172">
        <f>+IF(V55="Studying",5,IF(V55="Complete",1,IF(V55="Incomplete",2,IF(Np="Left",3,IF(V55="Dropped",4,"Error")))))</f>
        <v>1</v>
      </c>
      <c r="V55" s="182" t="s">
        <v>20</v>
      </c>
      <c r="W55" s="114"/>
      <c r="X55" s="114"/>
      <c r="Y55" s="114"/>
    </row>
    <row r="56" spans="3:25" ht="24.95" customHeight="1" x14ac:dyDescent="0.2">
      <c r="C56" s="20">
        <f t="shared" si="0"/>
        <v>51</v>
      </c>
      <c r="D56" s="84" t="s">
        <v>255</v>
      </c>
      <c r="E56" s="85">
        <v>45198</v>
      </c>
      <c r="F56" s="84" t="s">
        <v>256</v>
      </c>
      <c r="G56" s="23"/>
      <c r="H56" s="24"/>
      <c r="I56" s="24"/>
      <c r="J56" s="25"/>
      <c r="K56" s="26"/>
      <c r="L56" s="27"/>
      <c r="M56" s="28"/>
      <c r="N56" s="24"/>
      <c r="O56" s="24"/>
      <c r="P56" s="92"/>
      <c r="Q56" s="24"/>
      <c r="R56" s="85">
        <v>132</v>
      </c>
      <c r="S56" s="85">
        <v>3.05</v>
      </c>
      <c r="T56" s="108"/>
      <c r="U56" s="172">
        <f>+IF(V56="Studying",5,IF(V56="Complete",1,IF(V56="Incomplete",2,IF(Np="Left",3,IF(V56="Dropped",4,"Error")))))</f>
        <v>1</v>
      </c>
      <c r="V56" s="182" t="s">
        <v>20</v>
      </c>
      <c r="W56" s="114"/>
      <c r="X56" s="114"/>
      <c r="Y56" s="114"/>
    </row>
    <row r="57" spans="3:25" ht="24.95" customHeight="1" x14ac:dyDescent="0.2">
      <c r="C57" s="20">
        <f t="shared" si="0"/>
        <v>52</v>
      </c>
      <c r="D57" s="84" t="s">
        <v>257</v>
      </c>
      <c r="E57" s="85">
        <v>45180</v>
      </c>
      <c r="F57" s="84" t="s">
        <v>258</v>
      </c>
      <c r="G57" s="23"/>
      <c r="H57" s="24"/>
      <c r="I57" s="24"/>
      <c r="J57" s="25"/>
      <c r="K57" s="26"/>
      <c r="L57" s="27"/>
      <c r="M57" s="28"/>
      <c r="N57" s="24"/>
      <c r="O57" s="24"/>
      <c r="P57" s="92"/>
      <c r="Q57" s="24"/>
      <c r="R57" s="85">
        <v>132</v>
      </c>
      <c r="S57" s="85">
        <v>3.04</v>
      </c>
      <c r="T57" s="108"/>
      <c r="U57" s="172">
        <f>+IF(V57="Studying",5,IF(V57="Complete",1,IF(V57="Incomplete",2,IF(Np="Left",3,IF(V57="Dropped",4,"Error")))))</f>
        <v>1</v>
      </c>
      <c r="V57" s="182" t="s">
        <v>20</v>
      </c>
      <c r="W57" s="114"/>
      <c r="X57" s="114"/>
      <c r="Y57" s="114"/>
    </row>
    <row r="58" spans="3:25" ht="24.95" customHeight="1" x14ac:dyDescent="0.2">
      <c r="C58" s="20">
        <f t="shared" si="0"/>
        <v>53</v>
      </c>
      <c r="D58" s="84" t="s">
        <v>259</v>
      </c>
      <c r="E58" s="85">
        <v>45178</v>
      </c>
      <c r="F58" s="84" t="s">
        <v>260</v>
      </c>
      <c r="G58" s="23"/>
      <c r="H58" s="24"/>
      <c r="I58" s="24"/>
      <c r="J58" s="25"/>
      <c r="K58" s="26"/>
      <c r="L58" s="27"/>
      <c r="M58" s="28"/>
      <c r="N58" s="24"/>
      <c r="O58" s="24"/>
      <c r="P58" s="92"/>
      <c r="Q58" s="24"/>
      <c r="R58" s="85">
        <v>132</v>
      </c>
      <c r="S58" s="85">
        <v>3.04</v>
      </c>
      <c r="T58" s="108"/>
      <c r="U58" s="172">
        <f>+IF(V58="Studying",5,IF(V58="Complete",1,IF(V58="Incomplete",2,IF(Np="Left",3,IF(V58="Dropped",4,"Error")))))</f>
        <v>1</v>
      </c>
      <c r="V58" s="182" t="s">
        <v>20</v>
      </c>
      <c r="W58" s="114"/>
      <c r="X58" s="114"/>
      <c r="Y58" s="114"/>
    </row>
    <row r="59" spans="3:25" ht="24.95" customHeight="1" x14ac:dyDescent="0.2">
      <c r="C59" s="20">
        <f t="shared" si="0"/>
        <v>54</v>
      </c>
      <c r="D59" s="84" t="s">
        <v>261</v>
      </c>
      <c r="E59" s="85">
        <v>45158</v>
      </c>
      <c r="F59" s="84" t="s">
        <v>262</v>
      </c>
      <c r="G59" s="94"/>
      <c r="H59" s="115"/>
      <c r="I59" s="94"/>
      <c r="J59" s="25"/>
      <c r="K59" s="26"/>
      <c r="L59" s="27"/>
      <c r="M59" s="28"/>
      <c r="N59" s="24"/>
      <c r="O59" s="24"/>
      <c r="P59" s="92"/>
      <c r="Q59" s="24"/>
      <c r="R59" s="85">
        <v>132</v>
      </c>
      <c r="S59" s="85">
        <v>3.01</v>
      </c>
      <c r="T59" s="108"/>
      <c r="U59" s="172">
        <f>+IF(V59="Studying",5,IF(V59="Complete",1,IF(V59="Incomplete",2,IF(Np="Left",3,IF(V59="Dropped",4,"Error")))))</f>
        <v>1</v>
      </c>
      <c r="V59" s="182" t="s">
        <v>20</v>
      </c>
      <c r="W59" s="114"/>
      <c r="X59" s="114"/>
      <c r="Y59" s="114"/>
    </row>
    <row r="60" spans="3:25" ht="24.95" customHeight="1" x14ac:dyDescent="0.2">
      <c r="C60" s="20">
        <f t="shared" si="0"/>
        <v>55</v>
      </c>
      <c r="D60" s="84" t="s">
        <v>263</v>
      </c>
      <c r="E60" s="85">
        <v>45207</v>
      </c>
      <c r="F60" s="84" t="s">
        <v>264</v>
      </c>
      <c r="G60" s="94"/>
      <c r="H60" s="115"/>
      <c r="I60" s="94"/>
      <c r="J60" s="25"/>
      <c r="K60" s="26"/>
      <c r="L60" s="27"/>
      <c r="M60" s="28"/>
      <c r="N60" s="24"/>
      <c r="O60" s="24"/>
      <c r="P60" s="92"/>
      <c r="Q60" s="24"/>
      <c r="R60" s="85">
        <v>132</v>
      </c>
      <c r="S60" s="85">
        <v>2.98</v>
      </c>
      <c r="T60" s="108"/>
      <c r="U60" s="172">
        <f>+IF(V60="Studying",5,IF(V60="Complete",1,IF(V60="Incomplete",2,IF(Np="Left",3,IF(V60="Dropped",4,"Error")))))</f>
        <v>1</v>
      </c>
      <c r="V60" s="182" t="s">
        <v>20</v>
      </c>
      <c r="W60" s="114"/>
      <c r="X60" s="114"/>
      <c r="Y60" s="114"/>
    </row>
    <row r="61" spans="3:25" ht="24.95" customHeight="1" x14ac:dyDescent="0.2">
      <c r="C61" s="20">
        <f t="shared" si="0"/>
        <v>56</v>
      </c>
      <c r="D61" s="84" t="s">
        <v>265</v>
      </c>
      <c r="E61" s="85">
        <v>45172</v>
      </c>
      <c r="F61" s="84" t="s">
        <v>266</v>
      </c>
      <c r="G61" s="94"/>
      <c r="H61" s="115"/>
      <c r="I61" s="94"/>
      <c r="J61" s="25"/>
      <c r="K61" s="26"/>
      <c r="L61" s="27"/>
      <c r="M61" s="28"/>
      <c r="N61" s="24"/>
      <c r="O61" s="24"/>
      <c r="P61" s="92"/>
      <c r="Q61" s="24"/>
      <c r="R61" s="85">
        <v>132</v>
      </c>
      <c r="S61" s="85">
        <v>2.98</v>
      </c>
      <c r="T61" s="108"/>
      <c r="U61" s="172">
        <f>+IF(V61="Studying",5,IF(V61="Complete",1,IF(V61="Incomplete",2,IF(Np="Left",3,IF(V61="Dropped",4,"Error")))))</f>
        <v>1</v>
      </c>
      <c r="V61" s="182" t="s">
        <v>20</v>
      </c>
      <c r="W61" s="114"/>
      <c r="X61" s="114"/>
      <c r="Y61" s="114"/>
    </row>
    <row r="62" spans="3:25" ht="24.95" customHeight="1" x14ac:dyDescent="0.2">
      <c r="C62" s="20">
        <f t="shared" si="0"/>
        <v>57</v>
      </c>
      <c r="D62" s="84" t="s">
        <v>267</v>
      </c>
      <c r="E62" s="85">
        <v>45157</v>
      </c>
      <c r="F62" s="84" t="s">
        <v>268</v>
      </c>
      <c r="G62" s="116"/>
      <c r="H62" s="116"/>
      <c r="I62" s="117"/>
      <c r="J62" s="30"/>
      <c r="K62" s="26"/>
      <c r="L62" s="27"/>
      <c r="M62" s="28"/>
      <c r="N62" s="24"/>
      <c r="O62" s="24"/>
      <c r="P62" s="92"/>
      <c r="Q62" s="24"/>
      <c r="R62" s="85">
        <v>132</v>
      </c>
      <c r="S62" s="85">
        <v>2.96</v>
      </c>
      <c r="T62" s="107"/>
      <c r="U62" s="172">
        <f>+IF(V62="Studying",5,IF(V62="Complete",1,IF(V62="Incomplete",2,IF(Np="Left",3,IF(V62="Dropped",4,"Error")))))</f>
        <v>1</v>
      </c>
      <c r="V62" s="182" t="s">
        <v>20</v>
      </c>
      <c r="W62" s="114"/>
      <c r="X62" s="114"/>
      <c r="Y62" s="114"/>
    </row>
    <row r="63" spans="3:25" ht="24.95" customHeight="1" x14ac:dyDescent="0.2">
      <c r="C63" s="20">
        <f t="shared" si="0"/>
        <v>58</v>
      </c>
      <c r="D63" s="84" t="s">
        <v>269</v>
      </c>
      <c r="E63" s="85">
        <v>45179</v>
      </c>
      <c r="F63" s="84" t="s">
        <v>270</v>
      </c>
      <c r="G63" s="118"/>
      <c r="H63" s="117"/>
      <c r="I63" s="118"/>
      <c r="J63" s="30"/>
      <c r="K63" s="26"/>
      <c r="L63" s="27"/>
      <c r="M63" s="28"/>
      <c r="N63" s="24"/>
      <c r="O63" s="24"/>
      <c r="P63" s="92"/>
      <c r="Q63" s="24"/>
      <c r="R63" s="85">
        <v>132</v>
      </c>
      <c r="S63" s="85">
        <v>2.95</v>
      </c>
      <c r="T63" s="107"/>
      <c r="U63" s="172">
        <f>+IF(V63="Studying",5,IF(V63="Complete",1,IF(V63="Incomplete",2,IF(Np="Left",3,IF(V63="Dropped",4,"Error")))))</f>
        <v>1</v>
      </c>
      <c r="V63" s="182" t="s">
        <v>20</v>
      </c>
      <c r="W63" s="114"/>
      <c r="X63" s="114"/>
      <c r="Y63" s="114"/>
    </row>
    <row r="64" spans="3:25" ht="24.95" customHeight="1" x14ac:dyDescent="0.2">
      <c r="C64" s="20">
        <f t="shared" si="0"/>
        <v>59</v>
      </c>
      <c r="D64" s="84" t="s">
        <v>271</v>
      </c>
      <c r="E64" s="85">
        <v>45134</v>
      </c>
      <c r="F64" s="84" t="s">
        <v>272</v>
      </c>
      <c r="G64" s="118"/>
      <c r="H64" s="117"/>
      <c r="I64" s="118"/>
      <c r="J64" s="30"/>
      <c r="K64" s="26"/>
      <c r="L64" s="27"/>
      <c r="M64" s="28"/>
      <c r="N64" s="24"/>
      <c r="O64" s="24"/>
      <c r="P64" s="92"/>
      <c r="Q64" s="24"/>
      <c r="R64" s="85">
        <v>132</v>
      </c>
      <c r="S64" s="85">
        <v>2.93</v>
      </c>
      <c r="T64" s="107"/>
      <c r="U64" s="172">
        <f>+IF(V64="Studying",5,IF(V64="Complete",1,IF(V64="Incomplete",2,IF(Np="Left",3,IF(V64="Dropped",4,"Error")))))</f>
        <v>1</v>
      </c>
      <c r="V64" s="182" t="s">
        <v>20</v>
      </c>
      <c r="W64" s="114"/>
      <c r="X64" s="114"/>
      <c r="Y64" s="114"/>
    </row>
    <row r="65" spans="3:25" ht="24.95" customHeight="1" x14ac:dyDescent="0.2">
      <c r="C65" s="20">
        <f t="shared" si="0"/>
        <v>60</v>
      </c>
      <c r="D65" s="84" t="s">
        <v>273</v>
      </c>
      <c r="E65" s="85">
        <v>45144</v>
      </c>
      <c r="F65" s="84" t="s">
        <v>274</v>
      </c>
      <c r="G65" s="118"/>
      <c r="H65" s="117"/>
      <c r="I65" s="118"/>
      <c r="J65" s="30"/>
      <c r="K65" s="26"/>
      <c r="L65" s="27"/>
      <c r="M65" s="28"/>
      <c r="N65" s="24"/>
      <c r="O65" s="24"/>
      <c r="P65" s="92"/>
      <c r="Q65" s="24"/>
      <c r="R65" s="85">
        <v>132</v>
      </c>
      <c r="S65" s="85">
        <v>2.92</v>
      </c>
      <c r="T65" s="107"/>
      <c r="U65" s="172">
        <f>+IF(V65="Studying",5,IF(V65="Complete",1,IF(V65="Incomplete",2,IF(Np="Left",3,IF(V65="Dropped",4,"Error")))))</f>
        <v>1</v>
      </c>
      <c r="V65" s="182" t="s">
        <v>20</v>
      </c>
      <c r="W65" s="114"/>
      <c r="X65" s="114"/>
      <c r="Y65" s="114"/>
    </row>
    <row r="66" spans="3:25" ht="24.95" customHeight="1" x14ac:dyDescent="0.2">
      <c r="C66" s="20">
        <f t="shared" si="0"/>
        <v>61</v>
      </c>
      <c r="D66" s="84" t="s">
        <v>275</v>
      </c>
      <c r="E66" s="85">
        <v>18614</v>
      </c>
      <c r="F66" s="84" t="s">
        <v>276</v>
      </c>
      <c r="G66" s="118"/>
      <c r="H66" s="117"/>
      <c r="I66" s="118"/>
      <c r="J66" s="30"/>
      <c r="K66" s="26"/>
      <c r="L66" s="27"/>
      <c r="M66" s="28"/>
      <c r="N66" s="24"/>
      <c r="O66" s="24"/>
      <c r="P66" s="92"/>
      <c r="Q66" s="24"/>
      <c r="R66" s="85">
        <v>132</v>
      </c>
      <c r="S66" s="85">
        <v>2.86</v>
      </c>
      <c r="T66" s="107"/>
      <c r="U66" s="172">
        <f>+IF(V66="Studying",5,IF(V66="Complete",1,IF(V66="Incomplete",2,IF(Np="Left",3,IF(V66="Dropped",4,"Error")))))</f>
        <v>1</v>
      </c>
      <c r="V66" s="182" t="s">
        <v>20</v>
      </c>
      <c r="W66" s="114"/>
      <c r="X66" s="114"/>
      <c r="Y66" s="114"/>
    </row>
    <row r="67" spans="3:25" ht="24.95" customHeight="1" x14ac:dyDescent="0.2">
      <c r="C67" s="20">
        <f t="shared" si="0"/>
        <v>62</v>
      </c>
      <c r="D67" s="84" t="s">
        <v>277</v>
      </c>
      <c r="E67" s="85">
        <v>45214</v>
      </c>
      <c r="F67" s="84" t="s">
        <v>278</v>
      </c>
      <c r="G67" s="118"/>
      <c r="H67" s="117"/>
      <c r="I67" s="118"/>
      <c r="J67" s="30"/>
      <c r="K67" s="26"/>
      <c r="L67" s="27"/>
      <c r="M67" s="28"/>
      <c r="N67" s="24"/>
      <c r="O67" s="24"/>
      <c r="P67" s="92"/>
      <c r="Q67" s="24"/>
      <c r="R67" s="85">
        <v>132</v>
      </c>
      <c r="S67" s="85">
        <v>2.83</v>
      </c>
      <c r="T67" s="107"/>
      <c r="U67" s="172">
        <f>+IF(V67="Studying",5,IF(V67="Complete",1,IF(V67="Incomplete",2,IF(Np="Left",3,IF(V67="Dropped",4,"Error")))))</f>
        <v>1</v>
      </c>
      <c r="V67" s="182" t="s">
        <v>20</v>
      </c>
      <c r="W67" s="114"/>
      <c r="X67" s="114"/>
      <c r="Y67" s="114"/>
    </row>
    <row r="68" spans="3:25" ht="24.95" customHeight="1" x14ac:dyDescent="0.2">
      <c r="C68" s="20">
        <f t="shared" si="0"/>
        <v>63</v>
      </c>
      <c r="D68" s="84" t="s">
        <v>279</v>
      </c>
      <c r="E68" s="85">
        <v>45176</v>
      </c>
      <c r="F68" s="84" t="s">
        <v>280</v>
      </c>
      <c r="G68" s="118"/>
      <c r="H68" s="117"/>
      <c r="I68" s="118"/>
      <c r="J68" s="30"/>
      <c r="K68" s="26"/>
      <c r="L68" s="27"/>
      <c r="M68" s="28"/>
      <c r="N68" s="24"/>
      <c r="O68" s="24"/>
      <c r="P68" s="92"/>
      <c r="Q68" s="24"/>
      <c r="R68" s="85">
        <v>132</v>
      </c>
      <c r="S68" s="85">
        <v>2.82</v>
      </c>
      <c r="T68" s="107"/>
      <c r="U68" s="172">
        <f>+IF(V68="Studying",5,IF(V68="Complete",1,IF(V68="Incomplete",2,IF(Np="Left",3,IF(V68="Dropped",4,"Error")))))</f>
        <v>1</v>
      </c>
      <c r="V68" s="182" t="s">
        <v>20</v>
      </c>
      <c r="W68" s="114"/>
      <c r="X68" s="114"/>
      <c r="Y68" s="114"/>
    </row>
    <row r="69" spans="3:25" ht="24.95" customHeight="1" x14ac:dyDescent="0.2">
      <c r="C69" s="20">
        <f t="shared" si="0"/>
        <v>64</v>
      </c>
      <c r="D69" s="84" t="s">
        <v>281</v>
      </c>
      <c r="E69" s="85">
        <v>45154</v>
      </c>
      <c r="F69" s="84" t="s">
        <v>282</v>
      </c>
      <c r="G69" s="118"/>
      <c r="H69" s="117"/>
      <c r="I69" s="118"/>
      <c r="J69" s="30"/>
      <c r="K69" s="26"/>
      <c r="L69" s="27"/>
      <c r="M69" s="28"/>
      <c r="N69" s="24"/>
      <c r="O69" s="24"/>
      <c r="P69" s="92"/>
      <c r="Q69" s="24"/>
      <c r="R69" s="85">
        <v>132</v>
      </c>
      <c r="S69" s="85">
        <v>2.81</v>
      </c>
      <c r="T69" s="107"/>
      <c r="U69" s="172">
        <f>+IF(V69="Studying",5,IF(V69="Complete",1,IF(V69="Incomplete",2,IF(Np="Left",3,IF(V69="Dropped",4,"Error")))))</f>
        <v>1</v>
      </c>
      <c r="V69" s="182" t="s">
        <v>20</v>
      </c>
      <c r="W69" s="114"/>
      <c r="X69" s="114"/>
      <c r="Y69" s="114"/>
    </row>
    <row r="70" spans="3:25" ht="24.95" customHeight="1" x14ac:dyDescent="0.2">
      <c r="C70" s="20">
        <f t="shared" ref="C70:C78" si="1">C69+1</f>
        <v>65</v>
      </c>
      <c r="D70" s="84" t="s">
        <v>283</v>
      </c>
      <c r="E70" s="85">
        <v>45184</v>
      </c>
      <c r="F70" s="84" t="s">
        <v>284</v>
      </c>
      <c r="G70" s="118"/>
      <c r="H70" s="117"/>
      <c r="I70" s="118"/>
      <c r="J70" s="30"/>
      <c r="K70" s="26"/>
      <c r="L70" s="27"/>
      <c r="M70" s="28"/>
      <c r="N70" s="24"/>
      <c r="O70" s="24"/>
      <c r="P70" s="92"/>
      <c r="Q70" s="24"/>
      <c r="R70" s="85">
        <v>132</v>
      </c>
      <c r="S70" s="85">
        <v>2.78</v>
      </c>
      <c r="T70" s="107"/>
      <c r="U70" s="172">
        <f>+IF(V70="Studying",5,IF(V70="Complete",1,IF(V70="Incomplete",2,IF(Np="Left",3,IF(V70="Dropped",4,"Error")))))</f>
        <v>1</v>
      </c>
      <c r="V70" s="182" t="s">
        <v>20</v>
      </c>
      <c r="W70" s="114"/>
      <c r="X70" s="114"/>
      <c r="Y70" s="114"/>
    </row>
    <row r="71" spans="3:25" ht="24.95" customHeight="1" x14ac:dyDescent="0.2">
      <c r="C71" s="20">
        <f t="shared" si="1"/>
        <v>66</v>
      </c>
      <c r="D71" s="84" t="s">
        <v>285</v>
      </c>
      <c r="E71" s="85">
        <v>45155</v>
      </c>
      <c r="F71" s="84" t="s">
        <v>286</v>
      </c>
      <c r="G71" s="118"/>
      <c r="H71" s="117"/>
      <c r="I71" s="118"/>
      <c r="J71" s="30"/>
      <c r="K71" s="26"/>
      <c r="L71" s="27"/>
      <c r="M71" s="28"/>
      <c r="N71" s="24"/>
      <c r="O71" s="24"/>
      <c r="P71" s="92"/>
      <c r="Q71" s="24"/>
      <c r="R71" s="85">
        <v>132</v>
      </c>
      <c r="S71" s="85">
        <v>2.76</v>
      </c>
      <c r="T71" s="107"/>
      <c r="U71" s="172">
        <f>+IF(V71="Studying",5,IF(V71="Complete",1,IF(V71="Incomplete",2,IF(Np="Left",3,IF(V71="Dropped",4,"Error")))))</f>
        <v>1</v>
      </c>
      <c r="V71" s="182" t="s">
        <v>20</v>
      </c>
      <c r="W71" s="114"/>
      <c r="X71" s="114"/>
      <c r="Y71" s="114"/>
    </row>
    <row r="72" spans="3:25" ht="24.95" customHeight="1" x14ac:dyDescent="0.2">
      <c r="C72" s="20">
        <f t="shared" si="1"/>
        <v>67</v>
      </c>
      <c r="D72" s="84" t="s">
        <v>287</v>
      </c>
      <c r="E72" s="85">
        <v>45167</v>
      </c>
      <c r="F72" s="84" t="s">
        <v>288</v>
      </c>
      <c r="G72" s="118"/>
      <c r="H72" s="117"/>
      <c r="I72" s="118"/>
      <c r="J72" s="30"/>
      <c r="K72" s="26"/>
      <c r="L72" s="27"/>
      <c r="M72" s="28"/>
      <c r="N72" s="24"/>
      <c r="O72" s="24"/>
      <c r="P72" s="92"/>
      <c r="Q72" s="24"/>
      <c r="R72" s="85">
        <v>132</v>
      </c>
      <c r="S72" s="85">
        <v>2.65</v>
      </c>
      <c r="T72" s="107"/>
      <c r="U72" s="172">
        <f>+IF(V72="Studying",5,IF(V72="Complete",1,IF(V72="Incomplete",2,IF(Np="Left",3,IF(V72="Dropped",4,"Error")))))</f>
        <v>1</v>
      </c>
      <c r="V72" s="182" t="s">
        <v>20</v>
      </c>
      <c r="W72" s="114"/>
      <c r="X72" s="114"/>
      <c r="Y72" s="114"/>
    </row>
    <row r="73" spans="3:25" ht="24.95" customHeight="1" x14ac:dyDescent="0.2">
      <c r="C73" s="20">
        <f t="shared" si="1"/>
        <v>68</v>
      </c>
      <c r="D73" s="84" t="s">
        <v>289</v>
      </c>
      <c r="E73" s="85">
        <v>45143</v>
      </c>
      <c r="F73" s="84" t="s">
        <v>290</v>
      </c>
      <c r="G73" s="118"/>
      <c r="H73" s="117"/>
      <c r="I73" s="118"/>
      <c r="J73" s="30"/>
      <c r="K73" s="26"/>
      <c r="L73" s="27"/>
      <c r="M73" s="28"/>
      <c r="N73" s="24"/>
      <c r="O73" s="24"/>
      <c r="P73" s="92"/>
      <c r="Q73" s="24"/>
      <c r="R73" s="85">
        <v>132</v>
      </c>
      <c r="S73" s="85">
        <v>2.62</v>
      </c>
      <c r="T73" s="107"/>
      <c r="U73" s="172">
        <f>+IF(V73="Studying",5,IF(V73="Complete",1,IF(V73="Incomplete",2,IF(Np="Left",3,IF(V73="Dropped",4,"Error")))))</f>
        <v>1</v>
      </c>
      <c r="V73" s="182" t="s">
        <v>20</v>
      </c>
      <c r="W73" s="114"/>
      <c r="X73" s="114"/>
      <c r="Y73" s="114"/>
    </row>
    <row r="74" spans="3:25" ht="24.95" customHeight="1" x14ac:dyDescent="0.2">
      <c r="C74" s="20">
        <f t="shared" si="1"/>
        <v>69</v>
      </c>
      <c r="D74" s="84" t="s">
        <v>291</v>
      </c>
      <c r="E74" s="85">
        <v>45153</v>
      </c>
      <c r="F74" s="84" t="s">
        <v>292</v>
      </c>
      <c r="G74" s="118"/>
      <c r="H74" s="117"/>
      <c r="I74" s="118"/>
      <c r="J74" s="30"/>
      <c r="K74" s="26"/>
      <c r="L74" s="27"/>
      <c r="M74" s="28"/>
      <c r="N74" s="24"/>
      <c r="O74" s="24"/>
      <c r="P74" s="92"/>
      <c r="Q74" s="24"/>
      <c r="R74" s="85">
        <v>132</v>
      </c>
      <c r="S74" s="85">
        <v>2.59</v>
      </c>
      <c r="T74" s="107"/>
      <c r="U74" s="172">
        <f>+IF(V74="Studying",5,IF(V74="Complete",1,IF(V74="Incomplete",2,IF(Np="Left",3,IF(V74="Dropped",4,"Error")))))</f>
        <v>1</v>
      </c>
      <c r="V74" s="182" t="s">
        <v>20</v>
      </c>
      <c r="W74" s="114"/>
      <c r="X74" s="114"/>
      <c r="Y74" s="114"/>
    </row>
    <row r="75" spans="3:25" ht="24.95" customHeight="1" x14ac:dyDescent="0.2">
      <c r="C75" s="20">
        <f t="shared" si="1"/>
        <v>70</v>
      </c>
      <c r="D75" s="84" t="s">
        <v>293</v>
      </c>
      <c r="E75" s="85">
        <v>45164</v>
      </c>
      <c r="F75" s="84" t="s">
        <v>294</v>
      </c>
      <c r="G75" s="118"/>
      <c r="H75" s="117"/>
      <c r="I75" s="118"/>
      <c r="J75" s="30"/>
      <c r="K75" s="26"/>
      <c r="L75" s="27"/>
      <c r="M75" s="28"/>
      <c r="N75" s="24"/>
      <c r="O75" s="24"/>
      <c r="P75" s="92"/>
      <c r="Q75" s="24"/>
      <c r="R75" s="85">
        <v>132</v>
      </c>
      <c r="S75" s="85">
        <v>2.2999999999999998</v>
      </c>
      <c r="T75" s="107"/>
      <c r="U75" s="172">
        <f>+IF(V75="Studying",5,IF(V75="Complete",1,IF(V75="Incomplete",2,IF(Np="Left",3,IF(V75="Dropped",4,"Error")))))</f>
        <v>1</v>
      </c>
      <c r="V75" s="182" t="s">
        <v>20</v>
      </c>
      <c r="W75" s="114"/>
      <c r="X75" s="114"/>
      <c r="Y75" s="114"/>
    </row>
    <row r="76" spans="3:25" ht="24.95" customHeight="1" x14ac:dyDescent="0.2">
      <c r="C76" s="20">
        <v>71</v>
      </c>
      <c r="D76" s="84" t="s">
        <v>295</v>
      </c>
      <c r="E76" s="85">
        <v>45175</v>
      </c>
      <c r="F76" s="84" t="s">
        <v>296</v>
      </c>
      <c r="G76" s="23"/>
      <c r="H76" s="24"/>
      <c r="I76" s="24"/>
      <c r="J76" s="25"/>
      <c r="K76" s="26"/>
      <c r="L76" s="27"/>
      <c r="M76" s="28"/>
      <c r="N76" s="24"/>
      <c r="O76" s="24"/>
      <c r="P76" s="92"/>
      <c r="Q76" s="24"/>
      <c r="R76" s="85">
        <v>128</v>
      </c>
      <c r="S76" s="85">
        <v>3.01</v>
      </c>
      <c r="T76" s="108"/>
      <c r="U76" s="172">
        <f>+IF(V76="Studying",5,IF(V76="Complete",1,IF(V76="Incomplete",2,IF(Np="Left",3,IF(V76="Dropped",4,"Error")))))</f>
        <v>1</v>
      </c>
      <c r="V76" s="182" t="s">
        <v>20</v>
      </c>
      <c r="W76" s="114"/>
      <c r="X76" s="114"/>
      <c r="Y76" s="114"/>
    </row>
    <row r="77" spans="3:25" ht="24.95" customHeight="1" x14ac:dyDescent="0.2">
      <c r="C77" s="20">
        <f t="shared" si="1"/>
        <v>72</v>
      </c>
      <c r="D77" s="84" t="s">
        <v>297</v>
      </c>
      <c r="E77" s="85">
        <v>48996</v>
      </c>
      <c r="F77" s="84" t="s">
        <v>298</v>
      </c>
      <c r="G77" s="23"/>
      <c r="H77" s="24"/>
      <c r="I77" s="24"/>
      <c r="J77" s="25"/>
      <c r="K77" s="26"/>
      <c r="L77" s="27"/>
      <c r="M77" s="28"/>
      <c r="N77" s="24"/>
      <c r="O77" s="24"/>
      <c r="P77" s="92"/>
      <c r="Q77" s="24"/>
      <c r="R77" s="85">
        <v>118</v>
      </c>
      <c r="S77" s="85">
        <v>3.53</v>
      </c>
      <c r="T77" s="108"/>
      <c r="U77" s="172">
        <f>+IF(V77="Studying",5,IF(V77="Complete",1,IF(V77="Incomplete",2,IF(Np="Left",3,IF(V77="Dropped",4,"Error")))))</f>
        <v>2</v>
      </c>
      <c r="V77" s="102" t="s">
        <v>21</v>
      </c>
      <c r="W77" s="114"/>
      <c r="X77" s="114"/>
      <c r="Y77" s="114"/>
    </row>
    <row r="78" spans="3:25" ht="24.95" customHeight="1" x14ac:dyDescent="0.2">
      <c r="C78" s="20">
        <f t="shared" si="1"/>
        <v>73</v>
      </c>
      <c r="D78" s="84" t="s">
        <v>299</v>
      </c>
      <c r="E78" s="85">
        <v>48997</v>
      </c>
      <c r="F78" s="84" t="s">
        <v>300</v>
      </c>
      <c r="G78" s="94"/>
      <c r="H78" s="115"/>
      <c r="I78" s="94"/>
      <c r="J78" s="25"/>
      <c r="K78" s="26"/>
      <c r="L78" s="27"/>
      <c r="M78" s="28"/>
      <c r="N78" s="24"/>
      <c r="O78" s="24"/>
      <c r="P78" s="92"/>
      <c r="Q78" s="24"/>
      <c r="R78" s="85">
        <v>118</v>
      </c>
      <c r="S78" s="85">
        <v>2.96</v>
      </c>
      <c r="T78" s="108"/>
      <c r="U78" s="172">
        <f>+IF(V78="Studying",5,IF(V78="Complete",1,IF(V78="Incomplete",2,IF(Np="Left",3,IF(V78="Dropped",4,"Error")))))</f>
        <v>2</v>
      </c>
      <c r="V78" s="102" t="s">
        <v>21</v>
      </c>
      <c r="W78" s="114"/>
      <c r="X78" s="114"/>
      <c r="Y78" s="114"/>
    </row>
    <row r="79" spans="3:25" ht="24.95" customHeight="1" x14ac:dyDescent="0.25">
      <c r="C79" s="34"/>
      <c r="D79" s="35"/>
      <c r="E79" s="42"/>
      <c r="F79" s="35"/>
      <c r="G79" s="119"/>
      <c r="H79" s="120"/>
      <c r="I79" s="119"/>
      <c r="J79" s="89"/>
      <c r="K79" s="39"/>
      <c r="L79" s="40"/>
      <c r="M79" s="41"/>
      <c r="N79" s="44"/>
      <c r="O79" s="44"/>
      <c r="P79" s="93"/>
      <c r="Q79" s="44"/>
      <c r="R79" s="44"/>
      <c r="S79" s="42"/>
      <c r="T79" s="121"/>
      <c r="U79" s="173"/>
      <c r="V79" s="122"/>
      <c r="W79" s="114"/>
      <c r="X79" s="114"/>
      <c r="Y79" s="114"/>
    </row>
    <row r="80" spans="3:25" ht="18" hidden="1" customHeight="1" x14ac:dyDescent="0.2">
      <c r="C80" s="208" t="s">
        <v>22</v>
      </c>
      <c r="D80" s="208"/>
      <c r="E80" s="208"/>
      <c r="F80" s="178">
        <f>+COUNTIF(U6:U78,1)</f>
        <v>71</v>
      </c>
      <c r="G80" s="119"/>
      <c r="H80" s="120"/>
      <c r="I80" s="119"/>
      <c r="J80" s="89"/>
      <c r="K80" s="39"/>
      <c r="L80" s="40"/>
      <c r="M80" s="41"/>
      <c r="N80" s="44"/>
      <c r="O80" s="44"/>
      <c r="P80" s="93"/>
      <c r="Q80" s="44"/>
      <c r="R80" s="44"/>
      <c r="S80" s="42"/>
      <c r="T80" s="121"/>
      <c r="U80" s="173"/>
      <c r="V80" s="122"/>
      <c r="W80" s="114"/>
      <c r="X80" s="114"/>
      <c r="Y80" s="114"/>
    </row>
    <row r="81" spans="3:25" ht="18.75" hidden="1" customHeight="1" x14ac:dyDescent="0.2">
      <c r="C81" s="208" t="s">
        <v>3</v>
      </c>
      <c r="D81" s="208"/>
      <c r="E81" s="208"/>
      <c r="F81" s="178">
        <f>+COUNTIF(U7:U78,2)</f>
        <v>2</v>
      </c>
      <c r="G81" s="119"/>
      <c r="H81" s="120"/>
      <c r="I81" s="119"/>
      <c r="J81" s="89"/>
      <c r="K81" s="39"/>
      <c r="L81" s="40"/>
      <c r="M81" s="41"/>
      <c r="N81" s="44"/>
      <c r="O81" s="44"/>
      <c r="P81" s="93"/>
      <c r="Q81" s="44"/>
      <c r="R81" s="44"/>
      <c r="S81" s="42"/>
      <c r="T81" s="121"/>
      <c r="U81" s="173"/>
      <c r="V81" s="122"/>
      <c r="W81" s="114"/>
      <c r="X81" s="114"/>
      <c r="Y81" s="114"/>
    </row>
    <row r="82" spans="3:25" ht="24.95" hidden="1" customHeight="1" x14ac:dyDescent="0.25">
      <c r="C82" s="191" t="s">
        <v>486</v>
      </c>
      <c r="D82" s="191"/>
      <c r="E82" s="191"/>
      <c r="F82" s="45">
        <f>SUM(F80:F81)</f>
        <v>73</v>
      </c>
      <c r="G82" s="119"/>
      <c r="H82" s="120"/>
      <c r="I82" s="119"/>
      <c r="J82" s="89"/>
      <c r="K82" s="39"/>
      <c r="L82" s="40"/>
      <c r="M82" s="41"/>
      <c r="N82" s="44"/>
      <c r="O82" s="44"/>
      <c r="P82" s="93"/>
      <c r="Q82" s="44"/>
      <c r="R82" s="44"/>
      <c r="S82" s="42"/>
      <c r="T82" s="121"/>
      <c r="U82" s="173"/>
      <c r="V82" s="122"/>
      <c r="W82" s="114"/>
      <c r="X82" s="114"/>
      <c r="Y82" s="114"/>
    </row>
    <row r="83" spans="3:25" ht="24.95" customHeight="1" x14ac:dyDescent="0.25">
      <c r="C83" s="34"/>
      <c r="D83" s="35"/>
      <c r="E83" s="42"/>
      <c r="F83" s="35"/>
      <c r="G83" s="119"/>
      <c r="H83" s="120"/>
      <c r="I83" s="119"/>
      <c r="J83" s="89"/>
      <c r="K83" s="39"/>
      <c r="L83" s="40"/>
      <c r="M83" s="41"/>
      <c r="N83" s="44"/>
      <c r="O83" s="44"/>
      <c r="P83" s="93"/>
      <c r="Q83" s="44"/>
      <c r="R83" s="44"/>
      <c r="S83" s="42"/>
      <c r="T83" s="121"/>
      <c r="U83" s="173"/>
      <c r="V83" s="122"/>
      <c r="W83" s="114"/>
      <c r="X83" s="114"/>
      <c r="Y83" s="114"/>
    </row>
    <row r="84" spans="3:25" ht="24.95" customHeight="1" x14ac:dyDescent="0.25">
      <c r="C84" s="34"/>
      <c r="D84" s="35"/>
      <c r="E84" s="42"/>
      <c r="F84" s="35"/>
      <c r="G84" s="119"/>
      <c r="H84" s="120"/>
      <c r="I84" s="119"/>
      <c r="J84" s="89"/>
      <c r="K84" s="39"/>
      <c r="L84" s="40"/>
      <c r="M84" s="41"/>
      <c r="N84" s="44"/>
      <c r="O84" s="44"/>
      <c r="P84" s="93"/>
      <c r="Q84" s="44"/>
      <c r="R84" s="44"/>
      <c r="S84" s="42"/>
      <c r="T84" s="121"/>
      <c r="U84" s="173"/>
      <c r="V84" s="122"/>
      <c r="W84" s="114"/>
      <c r="X84" s="114"/>
      <c r="Y84" s="114"/>
    </row>
    <row r="85" spans="3:25" ht="24.95" customHeight="1" x14ac:dyDescent="0.25">
      <c r="C85" s="34"/>
      <c r="D85" s="35"/>
      <c r="E85" s="42"/>
      <c r="F85" s="35"/>
      <c r="G85" s="119"/>
      <c r="H85" s="120"/>
      <c r="I85" s="119"/>
      <c r="J85" s="89"/>
      <c r="K85" s="39"/>
      <c r="L85" s="40"/>
      <c r="M85" s="41"/>
      <c r="N85" s="44"/>
      <c r="O85" s="44"/>
      <c r="P85" s="93"/>
      <c r="Q85" s="44"/>
      <c r="R85" s="44"/>
      <c r="S85" s="42"/>
      <c r="T85" s="121"/>
      <c r="U85" s="173"/>
      <c r="V85" s="122"/>
      <c r="W85" s="114"/>
      <c r="X85" s="114"/>
      <c r="Y85" s="114"/>
    </row>
    <row r="86" spans="3:25" ht="24.95" customHeight="1" x14ac:dyDescent="0.25">
      <c r="C86" s="34"/>
      <c r="D86" s="35"/>
      <c r="E86" s="42"/>
      <c r="F86" s="35"/>
      <c r="G86" s="119"/>
      <c r="H86" s="120"/>
      <c r="I86" s="119"/>
      <c r="J86" s="89"/>
      <c r="K86" s="39"/>
      <c r="L86" s="40"/>
      <c r="M86" s="41"/>
      <c r="N86" s="44"/>
      <c r="O86" s="44"/>
      <c r="P86" s="93"/>
      <c r="Q86" s="44"/>
      <c r="R86" s="44"/>
      <c r="S86" s="42"/>
      <c r="T86" s="121"/>
      <c r="U86" s="173"/>
      <c r="V86" s="122"/>
      <c r="W86" s="114"/>
      <c r="X86" s="114"/>
      <c r="Y86" s="114"/>
    </row>
    <row r="87" spans="3:25" ht="24.95" customHeight="1" x14ac:dyDescent="0.25">
      <c r="C87" s="34"/>
      <c r="D87" s="35"/>
      <c r="E87" s="42"/>
      <c r="F87" s="35"/>
      <c r="G87" s="119"/>
      <c r="H87" s="120"/>
      <c r="I87" s="119"/>
      <c r="J87" s="89"/>
      <c r="K87" s="39"/>
      <c r="L87" s="40"/>
      <c r="M87" s="41"/>
      <c r="N87" s="44"/>
      <c r="O87" s="44"/>
      <c r="P87" s="93"/>
      <c r="Q87" s="44"/>
      <c r="R87" s="44"/>
      <c r="S87" s="42"/>
      <c r="T87" s="121"/>
      <c r="U87" s="173"/>
      <c r="V87" s="122"/>
      <c r="W87" s="114"/>
      <c r="X87" s="114"/>
      <c r="Y87" s="114"/>
    </row>
    <row r="88" spans="3:25" ht="24.95" customHeight="1" x14ac:dyDescent="0.25">
      <c r="C88" s="34"/>
      <c r="D88" s="35"/>
      <c r="E88" s="42"/>
      <c r="F88" s="35"/>
      <c r="G88" s="119"/>
      <c r="H88" s="120"/>
      <c r="I88" s="119"/>
      <c r="J88" s="89"/>
      <c r="K88" s="39"/>
      <c r="L88" s="40"/>
      <c r="M88" s="41"/>
      <c r="N88" s="44"/>
      <c r="O88" s="44"/>
      <c r="P88" s="93"/>
      <c r="Q88" s="44"/>
      <c r="R88" s="44"/>
      <c r="S88" s="42"/>
      <c r="T88" s="121"/>
      <c r="U88" s="173"/>
      <c r="V88" s="122"/>
      <c r="W88" s="114"/>
      <c r="X88" s="114"/>
      <c r="Y88" s="114"/>
    </row>
    <row r="89" spans="3:25" ht="24.95" customHeight="1" x14ac:dyDescent="0.25">
      <c r="C89" s="34"/>
      <c r="D89" s="35"/>
      <c r="E89" s="42"/>
      <c r="F89" s="35"/>
      <c r="G89" s="119"/>
      <c r="H89" s="120"/>
      <c r="I89" s="119"/>
      <c r="J89" s="89"/>
      <c r="K89" s="39"/>
      <c r="L89" s="40"/>
      <c r="M89" s="41"/>
      <c r="N89" s="44"/>
      <c r="O89" s="44"/>
      <c r="P89" s="93"/>
      <c r="Q89" s="44"/>
      <c r="R89" s="44"/>
      <c r="S89" s="42"/>
      <c r="T89" s="121"/>
      <c r="U89" s="173"/>
      <c r="V89" s="122"/>
      <c r="W89" s="114"/>
      <c r="X89" s="114"/>
      <c r="Y89" s="114"/>
    </row>
    <row r="90" spans="3:25" ht="24.95" customHeight="1" x14ac:dyDescent="0.25">
      <c r="C90" s="34"/>
      <c r="D90" s="35"/>
      <c r="E90" s="42"/>
      <c r="F90" s="35"/>
      <c r="G90" s="119"/>
      <c r="H90" s="120"/>
      <c r="I90" s="119"/>
      <c r="J90" s="89"/>
      <c r="K90" s="39"/>
      <c r="L90" s="40"/>
      <c r="M90" s="41"/>
      <c r="N90" s="44"/>
      <c r="O90" s="44"/>
      <c r="P90" s="93"/>
      <c r="Q90" s="44"/>
      <c r="R90" s="44"/>
      <c r="S90" s="42"/>
      <c r="T90" s="121"/>
      <c r="U90" s="173"/>
      <c r="V90" s="122"/>
      <c r="W90" s="114"/>
      <c r="X90" s="114"/>
      <c r="Y90" s="114"/>
    </row>
    <row r="91" spans="3:25" ht="24.95" customHeight="1" x14ac:dyDescent="0.25">
      <c r="C91" s="34"/>
      <c r="D91" s="35"/>
      <c r="E91" s="42"/>
      <c r="F91" s="35"/>
      <c r="G91" s="119"/>
      <c r="H91" s="120"/>
      <c r="I91" s="119"/>
      <c r="J91" s="89"/>
      <c r="K91" s="39"/>
      <c r="L91" s="40"/>
      <c r="M91" s="41"/>
      <c r="N91" s="44"/>
      <c r="O91" s="44"/>
      <c r="P91" s="93"/>
      <c r="Q91" s="44"/>
      <c r="R91" s="44"/>
      <c r="S91" s="42"/>
      <c r="T91" s="121"/>
      <c r="U91" s="173"/>
      <c r="V91" s="122"/>
      <c r="W91" s="114"/>
      <c r="X91" s="114"/>
      <c r="Y91" s="114"/>
    </row>
    <row r="92" spans="3:25" ht="24.95" customHeight="1" x14ac:dyDescent="0.25">
      <c r="C92" s="34"/>
      <c r="D92" s="35"/>
      <c r="E92" s="42"/>
      <c r="F92" s="35"/>
      <c r="G92" s="119"/>
      <c r="H92" s="120"/>
      <c r="I92" s="119"/>
      <c r="J92" s="89"/>
      <c r="K92" s="39"/>
      <c r="L92" s="40"/>
      <c r="M92" s="41"/>
      <c r="N92" s="44"/>
      <c r="O92" s="44"/>
      <c r="P92" s="93"/>
      <c r="Q92" s="44"/>
      <c r="R92" s="44"/>
      <c r="S92" s="42"/>
      <c r="T92" s="121"/>
      <c r="U92" s="173"/>
      <c r="V92" s="122"/>
      <c r="W92" s="114"/>
      <c r="X92" s="114"/>
      <c r="Y92" s="114"/>
    </row>
    <row r="93" spans="3:25" ht="24.95" customHeight="1" x14ac:dyDescent="0.25">
      <c r="C93" s="34"/>
      <c r="D93" s="35"/>
      <c r="E93" s="42"/>
      <c r="F93" s="35"/>
      <c r="G93" s="119"/>
      <c r="H93" s="120"/>
      <c r="I93" s="119"/>
      <c r="J93" s="89"/>
      <c r="K93" s="39"/>
      <c r="L93" s="40"/>
      <c r="M93" s="41"/>
      <c r="N93" s="44"/>
      <c r="O93" s="44"/>
      <c r="P93" s="93"/>
      <c r="Q93" s="44"/>
      <c r="R93" s="44"/>
      <c r="S93" s="42"/>
      <c r="T93" s="121"/>
      <c r="U93" s="173"/>
      <c r="V93" s="122"/>
      <c r="W93" s="114"/>
      <c r="X93" s="114"/>
      <c r="Y93" s="114"/>
    </row>
    <row r="94" spans="3:25" ht="24.95" customHeight="1" x14ac:dyDescent="0.25">
      <c r="C94" s="34"/>
      <c r="D94" s="35"/>
      <c r="E94" s="42"/>
      <c r="F94" s="35"/>
      <c r="G94" s="119"/>
      <c r="H94" s="120"/>
      <c r="I94" s="119"/>
      <c r="J94" s="89"/>
      <c r="K94" s="39"/>
      <c r="L94" s="40"/>
      <c r="M94" s="41"/>
      <c r="N94" s="44"/>
      <c r="O94" s="44"/>
      <c r="P94" s="93"/>
      <c r="Q94" s="44"/>
      <c r="R94" s="44"/>
      <c r="S94" s="42"/>
      <c r="T94" s="121"/>
      <c r="U94" s="173"/>
      <c r="V94" s="122"/>
      <c r="W94" s="114"/>
      <c r="X94" s="114"/>
      <c r="Y94" s="114"/>
    </row>
    <row r="95" spans="3:25" ht="24.95" customHeight="1" x14ac:dyDescent="0.25">
      <c r="C95" s="34"/>
      <c r="D95" s="35"/>
      <c r="E95" s="42"/>
      <c r="F95" s="35"/>
      <c r="G95" s="119"/>
      <c r="H95" s="120"/>
      <c r="I95" s="119"/>
      <c r="J95" s="89"/>
      <c r="K95" s="39"/>
      <c r="L95" s="40"/>
      <c r="M95" s="41"/>
      <c r="N95" s="44"/>
      <c r="O95" s="44"/>
      <c r="P95" s="93"/>
      <c r="Q95" s="44"/>
      <c r="R95" s="44"/>
      <c r="S95" s="42"/>
      <c r="T95" s="121"/>
      <c r="U95" s="173"/>
      <c r="V95" s="122"/>
      <c r="W95" s="114"/>
      <c r="X95" s="114"/>
      <c r="Y95" s="114"/>
    </row>
    <row r="96" spans="3:25" ht="24.95" customHeight="1" x14ac:dyDescent="0.25">
      <c r="C96" s="34"/>
      <c r="D96" s="35"/>
      <c r="E96" s="42"/>
      <c r="F96" s="35"/>
      <c r="G96" s="119"/>
      <c r="H96" s="120"/>
      <c r="I96" s="119"/>
      <c r="J96" s="89"/>
      <c r="K96" s="39"/>
      <c r="L96" s="40"/>
      <c r="M96" s="41"/>
      <c r="N96" s="44"/>
      <c r="O96" s="44"/>
      <c r="P96" s="93"/>
      <c r="Q96" s="44"/>
      <c r="R96" s="44"/>
      <c r="S96" s="42"/>
      <c r="T96" s="121"/>
      <c r="U96" s="173"/>
      <c r="V96" s="122"/>
      <c r="W96" s="114"/>
      <c r="X96" s="114"/>
      <c r="Y96" s="114"/>
    </row>
    <row r="97" spans="3:25" ht="24.95" customHeight="1" x14ac:dyDescent="0.25">
      <c r="C97" s="34"/>
      <c r="D97" s="35"/>
      <c r="E97" s="42"/>
      <c r="F97" s="35"/>
      <c r="G97" s="119"/>
      <c r="H97" s="120"/>
      <c r="I97" s="119"/>
      <c r="J97" s="89"/>
      <c r="K97" s="39"/>
      <c r="L97" s="40"/>
      <c r="M97" s="41"/>
      <c r="N97" s="44"/>
      <c r="O97" s="44"/>
      <c r="P97" s="93"/>
      <c r="Q97" s="44"/>
      <c r="R97" s="44"/>
      <c r="S97" s="42"/>
      <c r="T97" s="121"/>
      <c r="U97" s="173"/>
      <c r="V97" s="122"/>
      <c r="W97" s="114"/>
      <c r="X97" s="114"/>
      <c r="Y97" s="114"/>
    </row>
    <row r="98" spans="3:25" ht="24.95" customHeight="1" x14ac:dyDescent="0.25">
      <c r="C98" s="34"/>
      <c r="D98" s="35"/>
      <c r="E98" s="42"/>
      <c r="F98" s="35"/>
      <c r="G98" s="119"/>
      <c r="H98" s="120"/>
      <c r="I98" s="119"/>
      <c r="J98" s="89"/>
      <c r="K98" s="39"/>
      <c r="L98" s="40"/>
      <c r="M98" s="41"/>
      <c r="N98" s="44"/>
      <c r="O98" s="44"/>
      <c r="P98" s="93"/>
      <c r="Q98" s="44"/>
      <c r="R98" s="44"/>
      <c r="S98" s="42"/>
      <c r="T98" s="121"/>
      <c r="U98" s="173"/>
      <c r="V98" s="122"/>
      <c r="W98" s="114"/>
      <c r="X98" s="114"/>
      <c r="Y98" s="114"/>
    </row>
    <row r="99" spans="3:25" ht="24.95" customHeight="1" x14ac:dyDescent="0.25">
      <c r="C99" s="34"/>
      <c r="D99" s="35"/>
      <c r="E99" s="42"/>
      <c r="F99" s="35"/>
      <c r="G99" s="119"/>
      <c r="H99" s="120"/>
      <c r="I99" s="119"/>
      <c r="J99" s="89"/>
      <c r="K99" s="39"/>
      <c r="L99" s="40"/>
      <c r="M99" s="41"/>
      <c r="N99" s="44"/>
      <c r="O99" s="44"/>
      <c r="P99" s="93"/>
      <c r="Q99" s="44"/>
      <c r="R99" s="44"/>
      <c r="S99" s="42"/>
      <c r="T99" s="121"/>
      <c r="U99" s="173"/>
      <c r="V99" s="122"/>
      <c r="W99" s="114"/>
      <c r="X99" s="114"/>
      <c r="Y99" s="114"/>
    </row>
    <row r="100" spans="3:25" ht="24.95" customHeight="1" x14ac:dyDescent="0.25">
      <c r="C100" s="34"/>
      <c r="D100" s="35"/>
      <c r="E100" s="42"/>
      <c r="F100" s="35"/>
      <c r="G100" s="119"/>
      <c r="H100" s="120"/>
      <c r="I100" s="119"/>
      <c r="J100" s="89"/>
      <c r="K100" s="39"/>
      <c r="L100" s="40"/>
      <c r="M100" s="41"/>
      <c r="N100" s="44"/>
      <c r="O100" s="44"/>
      <c r="P100" s="93"/>
      <c r="Q100" s="44"/>
      <c r="R100" s="44"/>
      <c r="S100" s="42"/>
      <c r="T100" s="121"/>
      <c r="U100" s="173"/>
      <c r="V100" s="122"/>
      <c r="W100" s="114"/>
      <c r="X100" s="114"/>
      <c r="Y100" s="114"/>
    </row>
    <row r="101" spans="3:25" ht="24.95" customHeight="1" x14ac:dyDescent="0.25">
      <c r="C101" s="34"/>
      <c r="D101" s="35"/>
      <c r="E101" s="42"/>
      <c r="F101" s="35"/>
      <c r="G101" s="119"/>
      <c r="H101" s="120"/>
      <c r="I101" s="119"/>
      <c r="J101" s="89"/>
      <c r="K101" s="39"/>
      <c r="L101" s="40"/>
      <c r="M101" s="41"/>
      <c r="N101" s="44"/>
      <c r="O101" s="44"/>
      <c r="P101" s="93"/>
      <c r="Q101" s="44"/>
      <c r="R101" s="44"/>
      <c r="S101" s="42"/>
      <c r="T101" s="121"/>
      <c r="U101" s="173"/>
      <c r="V101" s="122"/>
      <c r="W101" s="114"/>
      <c r="X101" s="114"/>
      <c r="Y101" s="114"/>
    </row>
    <row r="102" spans="3:25" ht="24.95" customHeight="1" x14ac:dyDescent="0.25">
      <c r="C102" s="34"/>
      <c r="D102" s="35"/>
      <c r="E102" s="42"/>
      <c r="F102" s="35"/>
      <c r="G102" s="119"/>
      <c r="H102" s="120"/>
      <c r="I102" s="119"/>
      <c r="J102" s="89"/>
      <c r="K102" s="39"/>
      <c r="L102" s="40"/>
      <c r="M102" s="41"/>
      <c r="N102" s="44"/>
      <c r="O102" s="44"/>
      <c r="P102" s="93"/>
      <c r="Q102" s="44"/>
      <c r="R102" s="44"/>
      <c r="S102" s="42"/>
      <c r="T102" s="121"/>
      <c r="U102" s="173"/>
      <c r="V102" s="122"/>
      <c r="W102" s="114"/>
      <c r="X102" s="114"/>
      <c r="Y102" s="114"/>
    </row>
    <row r="103" spans="3:25" ht="24.95" customHeight="1" x14ac:dyDescent="0.25">
      <c r="C103" s="34"/>
      <c r="D103" s="35"/>
      <c r="E103" s="42"/>
      <c r="F103" s="35"/>
      <c r="G103" s="119"/>
      <c r="H103" s="120"/>
      <c r="I103" s="119"/>
      <c r="J103" s="89"/>
      <c r="K103" s="39"/>
      <c r="L103" s="40"/>
      <c r="M103" s="41"/>
      <c r="N103" s="44"/>
      <c r="O103" s="44"/>
      <c r="P103" s="93"/>
      <c r="Q103" s="44"/>
      <c r="R103" s="44"/>
      <c r="S103" s="42"/>
      <c r="T103" s="121"/>
      <c r="U103" s="173"/>
      <c r="V103" s="122"/>
      <c r="W103" s="114"/>
      <c r="X103" s="114"/>
      <c r="Y103" s="114"/>
    </row>
    <row r="104" spans="3:25" ht="24.95" customHeight="1" x14ac:dyDescent="0.25">
      <c r="C104" s="34"/>
      <c r="D104" s="35"/>
      <c r="E104" s="42"/>
      <c r="F104" s="35"/>
      <c r="G104" s="119"/>
      <c r="H104" s="120"/>
      <c r="I104" s="119"/>
      <c r="J104" s="89"/>
      <c r="K104" s="39"/>
      <c r="L104" s="40"/>
      <c r="M104" s="41"/>
      <c r="N104" s="44"/>
      <c r="O104" s="44"/>
      <c r="P104" s="93"/>
      <c r="Q104" s="44"/>
      <c r="R104" s="44"/>
      <c r="S104" s="42"/>
      <c r="T104" s="121"/>
      <c r="U104" s="173"/>
      <c r="V104" s="122"/>
      <c r="W104" s="114"/>
      <c r="X104" s="114"/>
      <c r="Y104" s="114"/>
    </row>
    <row r="105" spans="3:25" ht="24.95" customHeight="1" x14ac:dyDescent="0.25">
      <c r="C105" s="34"/>
      <c r="D105" s="35"/>
      <c r="E105" s="42"/>
      <c r="F105" s="35"/>
      <c r="G105" s="119"/>
      <c r="H105" s="120"/>
      <c r="I105" s="119"/>
      <c r="J105" s="89"/>
      <c r="K105" s="39"/>
      <c r="L105" s="40"/>
      <c r="M105" s="41"/>
      <c r="N105" s="44"/>
      <c r="O105" s="44"/>
      <c r="P105" s="93"/>
      <c r="Q105" s="44"/>
      <c r="R105" s="44"/>
      <c r="S105" s="42"/>
      <c r="T105" s="121"/>
      <c r="U105" s="173"/>
      <c r="V105" s="122"/>
      <c r="W105" s="114"/>
      <c r="X105" s="114"/>
      <c r="Y105" s="114"/>
    </row>
    <row r="106" spans="3:25" ht="24.95" customHeight="1" x14ac:dyDescent="0.25">
      <c r="C106" s="34"/>
      <c r="D106" s="35"/>
      <c r="E106" s="42"/>
      <c r="F106" s="35"/>
      <c r="G106" s="119"/>
      <c r="H106" s="120"/>
      <c r="I106" s="119"/>
      <c r="J106" s="89"/>
      <c r="K106" s="39"/>
      <c r="L106" s="40"/>
      <c r="M106" s="41"/>
      <c r="N106" s="44"/>
      <c r="O106" s="44"/>
      <c r="P106" s="93"/>
      <c r="Q106" s="44"/>
      <c r="R106" s="44"/>
      <c r="S106" s="42"/>
      <c r="T106" s="121"/>
      <c r="U106" s="173"/>
      <c r="V106" s="122"/>
      <c r="W106" s="114"/>
      <c r="X106" s="114"/>
      <c r="Y106" s="114"/>
    </row>
    <row r="107" spans="3:25" ht="24.95" customHeight="1" x14ac:dyDescent="0.25">
      <c r="C107" s="34"/>
      <c r="D107" s="35"/>
      <c r="E107" s="42"/>
      <c r="F107" s="35"/>
      <c r="G107" s="119"/>
      <c r="H107" s="120"/>
      <c r="I107" s="119"/>
      <c r="J107" s="89"/>
      <c r="K107" s="39"/>
      <c r="L107" s="40"/>
      <c r="M107" s="41"/>
      <c r="N107" s="44"/>
      <c r="O107" s="44"/>
      <c r="P107" s="93"/>
      <c r="Q107" s="44"/>
      <c r="R107" s="44"/>
      <c r="S107" s="42"/>
      <c r="T107" s="121"/>
      <c r="U107" s="173"/>
      <c r="V107" s="122"/>
      <c r="W107" s="114"/>
      <c r="X107" s="114"/>
      <c r="Y107" s="114"/>
    </row>
    <row r="108" spans="3:25" ht="24.95" customHeight="1" x14ac:dyDescent="0.25">
      <c r="C108" s="34"/>
      <c r="D108" s="35"/>
      <c r="E108" s="42"/>
      <c r="F108" s="35"/>
      <c r="G108" s="119"/>
      <c r="H108" s="120"/>
      <c r="I108" s="119"/>
      <c r="J108" s="89"/>
      <c r="K108" s="39"/>
      <c r="L108" s="40"/>
      <c r="M108" s="41"/>
      <c r="N108" s="44"/>
      <c r="O108" s="44"/>
      <c r="P108" s="93"/>
      <c r="Q108" s="44"/>
      <c r="R108" s="44"/>
      <c r="S108" s="42"/>
      <c r="T108" s="121"/>
      <c r="U108" s="173"/>
      <c r="V108" s="122"/>
      <c r="W108" s="114"/>
      <c r="X108" s="114"/>
      <c r="Y108" s="114"/>
    </row>
    <row r="109" spans="3:25" ht="24.95" customHeight="1" x14ac:dyDescent="0.25">
      <c r="C109" s="34"/>
      <c r="D109" s="35"/>
      <c r="E109" s="42"/>
      <c r="F109" s="35"/>
      <c r="G109" s="119"/>
      <c r="H109" s="120"/>
      <c r="I109" s="119"/>
      <c r="J109" s="89"/>
      <c r="K109" s="39"/>
      <c r="L109" s="40"/>
      <c r="M109" s="41"/>
      <c r="N109" s="44"/>
      <c r="O109" s="44"/>
      <c r="P109" s="93"/>
      <c r="Q109" s="44"/>
      <c r="R109" s="44"/>
      <c r="S109" s="42"/>
      <c r="T109" s="121"/>
      <c r="U109" s="173"/>
      <c r="V109" s="122"/>
      <c r="W109" s="114"/>
      <c r="X109" s="114"/>
      <c r="Y109" s="114"/>
    </row>
    <row r="110" spans="3:25" ht="24.95" customHeight="1" x14ac:dyDescent="0.25">
      <c r="C110" s="34"/>
      <c r="D110" s="35"/>
      <c r="E110" s="42"/>
      <c r="F110" s="35"/>
      <c r="G110" s="119"/>
      <c r="H110" s="120"/>
      <c r="I110" s="119"/>
      <c r="J110" s="89"/>
      <c r="K110" s="39"/>
      <c r="L110" s="40"/>
      <c r="M110" s="41"/>
      <c r="N110" s="44"/>
      <c r="O110" s="44"/>
      <c r="P110" s="93"/>
      <c r="Q110" s="44"/>
      <c r="R110" s="44"/>
      <c r="S110" s="42"/>
      <c r="T110" s="121"/>
      <c r="U110" s="173"/>
      <c r="V110" s="122"/>
      <c r="W110" s="114"/>
      <c r="X110" s="114"/>
      <c r="Y110" s="114"/>
    </row>
    <row r="111" spans="3:25" ht="24.95" customHeight="1" x14ac:dyDescent="0.25">
      <c r="C111" s="34"/>
      <c r="D111" s="35"/>
      <c r="E111" s="42"/>
      <c r="F111" s="35"/>
      <c r="G111" s="119"/>
      <c r="H111" s="120"/>
      <c r="I111" s="119"/>
      <c r="J111" s="89"/>
      <c r="K111" s="39"/>
      <c r="L111" s="40"/>
      <c r="M111" s="41"/>
      <c r="N111" s="44"/>
      <c r="O111" s="44"/>
      <c r="P111" s="93"/>
      <c r="Q111" s="44"/>
      <c r="R111" s="44"/>
      <c r="S111" s="42"/>
      <c r="T111" s="121"/>
      <c r="U111" s="173"/>
      <c r="V111" s="122"/>
      <c r="W111" s="114"/>
      <c r="X111" s="114"/>
      <c r="Y111" s="114"/>
    </row>
    <row r="112" spans="3:25" ht="24.95" customHeight="1" x14ac:dyDescent="0.25">
      <c r="C112" s="34"/>
      <c r="D112" s="35"/>
      <c r="E112" s="42"/>
      <c r="F112" s="35"/>
      <c r="G112" s="119"/>
      <c r="H112" s="120"/>
      <c r="I112" s="119"/>
      <c r="J112" s="89"/>
      <c r="K112" s="39"/>
      <c r="L112" s="40"/>
      <c r="M112" s="41"/>
      <c r="N112" s="44"/>
      <c r="O112" s="44"/>
      <c r="P112" s="93"/>
      <c r="Q112" s="44"/>
      <c r="R112" s="44"/>
      <c r="S112" s="42"/>
      <c r="T112" s="121"/>
      <c r="U112" s="173"/>
      <c r="V112" s="122"/>
      <c r="W112" s="114"/>
      <c r="X112" s="114"/>
      <c r="Y112" s="114"/>
    </row>
    <row r="113" spans="3:25" ht="24.95" customHeight="1" x14ac:dyDescent="0.25">
      <c r="C113" s="34"/>
      <c r="D113" s="35"/>
      <c r="E113" s="42"/>
      <c r="F113" s="35"/>
      <c r="G113" s="119"/>
      <c r="H113" s="120"/>
      <c r="I113" s="119"/>
      <c r="J113" s="89"/>
      <c r="K113" s="39"/>
      <c r="L113" s="40"/>
      <c r="M113" s="41"/>
      <c r="N113" s="44"/>
      <c r="O113" s="44"/>
      <c r="P113" s="93"/>
      <c r="Q113" s="44"/>
      <c r="R113" s="44"/>
      <c r="S113" s="42"/>
      <c r="T113" s="121"/>
      <c r="U113" s="173"/>
      <c r="V113" s="122"/>
      <c r="W113" s="114"/>
      <c r="X113" s="114"/>
      <c r="Y113" s="114"/>
    </row>
    <row r="114" spans="3:25" ht="24.95" customHeight="1" x14ac:dyDescent="0.25">
      <c r="C114" s="34"/>
      <c r="D114" s="35"/>
      <c r="E114" s="42"/>
      <c r="F114" s="35"/>
      <c r="G114" s="119"/>
      <c r="H114" s="120"/>
      <c r="I114" s="119"/>
      <c r="J114" s="89"/>
      <c r="K114" s="39"/>
      <c r="L114" s="40"/>
      <c r="M114" s="41"/>
      <c r="N114" s="44"/>
      <c r="O114" s="44"/>
      <c r="P114" s="93"/>
      <c r="Q114" s="44"/>
      <c r="R114" s="44"/>
      <c r="S114" s="42"/>
      <c r="T114" s="121"/>
      <c r="U114" s="173"/>
      <c r="V114" s="122"/>
      <c r="W114" s="114"/>
      <c r="X114" s="114"/>
      <c r="Y114" s="114"/>
    </row>
    <row r="115" spans="3:25" ht="24.95" customHeight="1" x14ac:dyDescent="0.25">
      <c r="C115" s="34"/>
      <c r="D115" s="35"/>
      <c r="E115" s="42"/>
      <c r="F115" s="35"/>
      <c r="G115" s="119"/>
      <c r="H115" s="120"/>
      <c r="I115" s="119"/>
      <c r="J115" s="89"/>
      <c r="K115" s="39"/>
      <c r="L115" s="40"/>
      <c r="M115" s="41"/>
      <c r="N115" s="44"/>
      <c r="O115" s="44"/>
      <c r="P115" s="93"/>
      <c r="Q115" s="44"/>
      <c r="R115" s="44"/>
      <c r="S115" s="42"/>
      <c r="T115" s="121"/>
      <c r="U115" s="173"/>
      <c r="V115" s="122"/>
      <c r="W115" s="114"/>
      <c r="X115" s="114"/>
      <c r="Y115" s="114"/>
    </row>
    <row r="116" spans="3:25" ht="24.95" customHeight="1" x14ac:dyDescent="0.25">
      <c r="C116" s="34"/>
      <c r="D116" s="35"/>
      <c r="E116" s="42"/>
      <c r="F116" s="35"/>
      <c r="G116" s="119"/>
      <c r="H116" s="120"/>
      <c r="I116" s="119"/>
      <c r="J116" s="89"/>
      <c r="K116" s="39"/>
      <c r="L116" s="40"/>
      <c r="M116" s="41"/>
      <c r="N116" s="44"/>
      <c r="O116" s="44"/>
      <c r="P116" s="93"/>
      <c r="Q116" s="44"/>
      <c r="R116" s="44"/>
      <c r="S116" s="42"/>
      <c r="T116" s="121"/>
      <c r="U116" s="173"/>
      <c r="V116" s="122"/>
      <c r="W116" s="114"/>
      <c r="X116" s="114"/>
      <c r="Y116" s="114"/>
    </row>
    <row r="117" spans="3:25" ht="24.95" customHeight="1" x14ac:dyDescent="0.25">
      <c r="C117" s="34"/>
      <c r="D117" s="35"/>
      <c r="E117" s="42"/>
      <c r="F117" s="35"/>
      <c r="G117" s="119"/>
      <c r="H117" s="120"/>
      <c r="I117" s="119"/>
      <c r="J117" s="89"/>
      <c r="K117" s="39"/>
      <c r="L117" s="40"/>
      <c r="M117" s="41"/>
      <c r="N117" s="44"/>
      <c r="O117" s="44"/>
      <c r="P117" s="93"/>
      <c r="Q117" s="44"/>
      <c r="R117" s="44"/>
      <c r="S117" s="42"/>
      <c r="T117" s="121"/>
      <c r="U117" s="173"/>
      <c r="V117" s="122"/>
      <c r="W117" s="114"/>
      <c r="X117" s="114"/>
      <c r="Y117" s="114"/>
    </row>
    <row r="118" spans="3:25" ht="24.95" customHeight="1" x14ac:dyDescent="0.25">
      <c r="C118" s="34"/>
      <c r="D118" s="35"/>
      <c r="E118" s="42"/>
      <c r="F118" s="35"/>
      <c r="G118" s="119"/>
      <c r="H118" s="120"/>
      <c r="I118" s="119"/>
      <c r="J118" s="89"/>
      <c r="K118" s="39"/>
      <c r="L118" s="40"/>
      <c r="M118" s="41"/>
      <c r="N118" s="44"/>
      <c r="O118" s="44"/>
      <c r="P118" s="93"/>
      <c r="Q118" s="44"/>
      <c r="R118" s="44"/>
      <c r="S118" s="42"/>
      <c r="T118" s="121"/>
      <c r="U118" s="173"/>
      <c r="V118" s="122"/>
      <c r="W118" s="114"/>
      <c r="X118" s="114"/>
      <c r="Y118" s="114"/>
    </row>
    <row r="119" spans="3:25" ht="24.95" customHeight="1" x14ac:dyDescent="0.25">
      <c r="C119" s="34"/>
      <c r="D119" s="35"/>
      <c r="E119" s="42"/>
      <c r="F119" s="35"/>
      <c r="G119" s="119"/>
      <c r="H119" s="120"/>
      <c r="I119" s="119"/>
      <c r="J119" s="89"/>
      <c r="K119" s="39"/>
      <c r="L119" s="40"/>
      <c r="M119" s="41"/>
      <c r="N119" s="44"/>
      <c r="O119" s="44"/>
      <c r="P119" s="93"/>
      <c r="Q119" s="44"/>
      <c r="R119" s="44"/>
      <c r="S119" s="42"/>
      <c r="T119" s="121"/>
      <c r="U119" s="173"/>
      <c r="V119" s="122"/>
      <c r="W119" s="114"/>
      <c r="X119" s="114"/>
      <c r="Y119" s="114"/>
    </row>
    <row r="120" spans="3:25" ht="24.95" customHeight="1" x14ac:dyDescent="0.25">
      <c r="C120" s="34"/>
      <c r="D120" s="35"/>
      <c r="E120" s="42"/>
      <c r="F120" s="35"/>
      <c r="G120" s="119"/>
      <c r="H120" s="120"/>
      <c r="I120" s="119"/>
      <c r="J120" s="89"/>
      <c r="K120" s="39"/>
      <c r="L120" s="40"/>
      <c r="M120" s="41"/>
      <c r="N120" s="44"/>
      <c r="O120" s="44"/>
      <c r="P120" s="93"/>
      <c r="Q120" s="44"/>
      <c r="R120" s="44"/>
      <c r="S120" s="42"/>
      <c r="T120" s="121"/>
      <c r="U120" s="173"/>
      <c r="V120" s="122"/>
      <c r="W120" s="114"/>
      <c r="X120" s="114"/>
      <c r="Y120" s="114"/>
    </row>
    <row r="121" spans="3:25" ht="24.95" customHeight="1" x14ac:dyDescent="0.25">
      <c r="C121" s="34"/>
      <c r="D121" s="35"/>
      <c r="E121" s="42"/>
      <c r="F121" s="35"/>
      <c r="G121" s="119"/>
      <c r="H121" s="120"/>
      <c r="I121" s="119"/>
      <c r="J121" s="89"/>
      <c r="K121" s="39"/>
      <c r="L121" s="40"/>
      <c r="M121" s="41"/>
      <c r="N121" s="44"/>
      <c r="O121" s="44"/>
      <c r="P121" s="93"/>
      <c r="Q121" s="44"/>
      <c r="R121" s="44"/>
      <c r="S121" s="42"/>
      <c r="T121" s="121"/>
      <c r="U121" s="173"/>
      <c r="V121" s="122"/>
      <c r="W121" s="114"/>
      <c r="X121" s="114"/>
      <c r="Y121" s="114"/>
    </row>
    <row r="122" spans="3:25" ht="24.95" customHeight="1" x14ac:dyDescent="0.25">
      <c r="C122" s="34"/>
      <c r="D122" s="35"/>
      <c r="E122" s="42"/>
      <c r="F122" s="35"/>
      <c r="G122" s="119"/>
      <c r="H122" s="120"/>
      <c r="I122" s="119"/>
      <c r="J122" s="89"/>
      <c r="K122" s="39"/>
      <c r="L122" s="40"/>
      <c r="M122" s="41"/>
      <c r="N122" s="44"/>
      <c r="O122" s="44"/>
      <c r="P122" s="93"/>
      <c r="Q122" s="44"/>
      <c r="R122" s="44"/>
      <c r="S122" s="42"/>
      <c r="T122" s="121"/>
      <c r="U122" s="173"/>
      <c r="V122" s="122"/>
      <c r="W122" s="114"/>
      <c r="X122" s="114"/>
      <c r="Y122" s="114"/>
    </row>
    <row r="123" spans="3:25" ht="24.95" customHeight="1" x14ac:dyDescent="0.25">
      <c r="C123" s="34"/>
      <c r="D123" s="35"/>
      <c r="E123" s="42"/>
      <c r="F123" s="35"/>
      <c r="G123" s="119"/>
      <c r="H123" s="120"/>
      <c r="I123" s="119"/>
      <c r="J123" s="89"/>
      <c r="K123" s="39"/>
      <c r="L123" s="40"/>
      <c r="M123" s="41"/>
      <c r="N123" s="44"/>
      <c r="O123" s="44"/>
      <c r="P123" s="93"/>
      <c r="Q123" s="44"/>
      <c r="R123" s="44"/>
      <c r="S123" s="42"/>
      <c r="T123" s="121"/>
      <c r="U123" s="173"/>
      <c r="V123" s="122"/>
      <c r="W123" s="114"/>
      <c r="X123" s="114"/>
      <c r="Y123" s="114"/>
    </row>
    <row r="124" spans="3:25" ht="24.95" customHeight="1" x14ac:dyDescent="0.25">
      <c r="C124" s="34"/>
      <c r="D124" s="35"/>
      <c r="E124" s="42"/>
      <c r="F124" s="35"/>
      <c r="G124" s="119"/>
      <c r="H124" s="120"/>
      <c r="I124" s="119"/>
      <c r="J124" s="89"/>
      <c r="K124" s="39"/>
      <c r="L124" s="40"/>
      <c r="M124" s="41"/>
      <c r="N124" s="44"/>
      <c r="O124" s="44"/>
      <c r="P124" s="93"/>
      <c r="Q124" s="44"/>
      <c r="R124" s="44"/>
      <c r="S124" s="42"/>
      <c r="T124" s="121"/>
      <c r="U124" s="173"/>
      <c r="V124" s="122"/>
      <c r="W124" s="114"/>
      <c r="X124" s="114"/>
      <c r="Y124" s="114"/>
    </row>
    <row r="125" spans="3:25" ht="24.95" customHeight="1" x14ac:dyDescent="0.25">
      <c r="C125" s="34"/>
      <c r="D125" s="35"/>
      <c r="E125" s="42"/>
      <c r="F125" s="35"/>
      <c r="G125" s="119"/>
      <c r="H125" s="120"/>
      <c r="I125" s="119"/>
      <c r="J125" s="89"/>
      <c r="K125" s="39"/>
      <c r="L125" s="40"/>
      <c r="M125" s="41"/>
      <c r="N125" s="44"/>
      <c r="O125" s="44"/>
      <c r="P125" s="93"/>
      <c r="Q125" s="44"/>
      <c r="R125" s="44"/>
      <c r="S125" s="42"/>
      <c r="T125" s="121"/>
      <c r="U125" s="173"/>
      <c r="V125" s="122"/>
      <c r="W125" s="114"/>
      <c r="X125" s="114"/>
      <c r="Y125" s="114"/>
    </row>
    <row r="126" spans="3:25" ht="24.95" customHeight="1" x14ac:dyDescent="0.25">
      <c r="C126" s="34"/>
      <c r="D126" s="35"/>
      <c r="E126" s="42"/>
      <c r="F126" s="35"/>
      <c r="G126" s="119"/>
      <c r="H126" s="120"/>
      <c r="I126" s="119"/>
      <c r="J126" s="89"/>
      <c r="K126" s="39"/>
      <c r="L126" s="40"/>
      <c r="M126" s="41"/>
      <c r="N126" s="44"/>
      <c r="O126" s="44"/>
      <c r="P126" s="93"/>
      <c r="Q126" s="44"/>
      <c r="R126" s="44"/>
      <c r="S126" s="42"/>
      <c r="T126" s="121"/>
      <c r="U126" s="173"/>
      <c r="V126" s="122"/>
      <c r="W126" s="114"/>
      <c r="X126" s="114"/>
      <c r="Y126" s="114"/>
    </row>
    <row r="127" spans="3:25" ht="24.95" customHeight="1" x14ac:dyDescent="0.25">
      <c r="C127" s="34"/>
      <c r="D127" s="35"/>
      <c r="E127" s="42"/>
      <c r="F127" s="35"/>
      <c r="G127" s="119"/>
      <c r="H127" s="120"/>
      <c r="I127" s="119"/>
      <c r="J127" s="89"/>
      <c r="K127" s="39"/>
      <c r="L127" s="40"/>
      <c r="M127" s="41"/>
      <c r="N127" s="44"/>
      <c r="O127" s="44"/>
      <c r="P127" s="93"/>
      <c r="Q127" s="44"/>
      <c r="R127" s="44"/>
      <c r="S127" s="42"/>
      <c r="T127" s="121"/>
      <c r="U127" s="173"/>
      <c r="V127" s="122"/>
      <c r="W127" s="114"/>
      <c r="X127" s="114"/>
      <c r="Y127" s="114"/>
    </row>
    <row r="128" spans="3:25" ht="24.95" customHeight="1" x14ac:dyDescent="0.25">
      <c r="C128" s="34"/>
      <c r="D128" s="35"/>
      <c r="E128" s="42"/>
      <c r="F128" s="35"/>
      <c r="G128" s="119"/>
      <c r="H128" s="120"/>
      <c r="I128" s="119"/>
      <c r="J128" s="89"/>
      <c r="K128" s="39"/>
      <c r="L128" s="40"/>
      <c r="M128" s="41"/>
      <c r="N128" s="44"/>
      <c r="O128" s="44"/>
      <c r="P128" s="93"/>
      <c r="Q128" s="44"/>
      <c r="R128" s="44"/>
      <c r="S128" s="42"/>
      <c r="T128" s="121"/>
      <c r="U128" s="173"/>
      <c r="V128" s="122"/>
      <c r="W128" s="114"/>
      <c r="X128" s="114"/>
      <c r="Y128" s="114"/>
    </row>
    <row r="129" spans="3:25" ht="24.95" customHeight="1" x14ac:dyDescent="0.25">
      <c r="C129" s="34"/>
      <c r="D129" s="35"/>
      <c r="E129" s="42"/>
      <c r="F129" s="35"/>
      <c r="G129" s="119"/>
      <c r="H129" s="120"/>
      <c r="I129" s="119"/>
      <c r="J129" s="89"/>
      <c r="K129" s="39"/>
      <c r="L129" s="40"/>
      <c r="M129" s="41"/>
      <c r="N129" s="44"/>
      <c r="O129" s="44"/>
      <c r="P129" s="93"/>
      <c r="Q129" s="44"/>
      <c r="R129" s="44"/>
      <c r="S129" s="42"/>
      <c r="T129" s="121"/>
      <c r="U129" s="173"/>
      <c r="V129" s="122"/>
      <c r="W129" s="114"/>
      <c r="X129" s="114"/>
      <c r="Y129" s="114"/>
    </row>
    <row r="130" spans="3:25" ht="24.95" customHeight="1" x14ac:dyDescent="0.25">
      <c r="C130" s="34"/>
      <c r="D130" s="35"/>
      <c r="E130" s="42"/>
      <c r="F130" s="35"/>
      <c r="G130" s="119"/>
      <c r="H130" s="120"/>
      <c r="I130" s="119"/>
      <c r="J130" s="89"/>
      <c r="K130" s="39"/>
      <c r="L130" s="40"/>
      <c r="M130" s="41"/>
      <c r="N130" s="44"/>
      <c r="O130" s="44"/>
      <c r="P130" s="93"/>
      <c r="Q130" s="44"/>
      <c r="R130" s="44"/>
      <c r="S130" s="42"/>
      <c r="T130" s="121"/>
      <c r="U130" s="173"/>
      <c r="V130" s="122"/>
      <c r="W130" s="114"/>
      <c r="X130" s="114"/>
      <c r="Y130" s="114"/>
    </row>
    <row r="131" spans="3:25" ht="24.95" customHeight="1" x14ac:dyDescent="0.25">
      <c r="C131" s="34"/>
      <c r="D131" s="35"/>
      <c r="E131" s="42"/>
      <c r="F131" s="35"/>
      <c r="G131" s="119"/>
      <c r="H131" s="120"/>
      <c r="I131" s="119"/>
      <c r="J131" s="89"/>
      <c r="K131" s="39"/>
      <c r="L131" s="40"/>
      <c r="M131" s="41"/>
      <c r="N131" s="44"/>
      <c r="O131" s="44"/>
      <c r="P131" s="93"/>
      <c r="Q131" s="44"/>
      <c r="R131" s="44"/>
      <c r="S131" s="42"/>
      <c r="T131" s="121"/>
      <c r="U131" s="173"/>
      <c r="V131" s="122"/>
      <c r="W131" s="114"/>
      <c r="X131" s="114"/>
      <c r="Y131" s="114"/>
    </row>
    <row r="132" spans="3:25" ht="24.95" customHeight="1" x14ac:dyDescent="0.25">
      <c r="C132" s="34"/>
      <c r="D132" s="35"/>
      <c r="E132" s="42"/>
      <c r="F132" s="35"/>
      <c r="G132" s="119"/>
      <c r="H132" s="120"/>
      <c r="I132" s="119"/>
      <c r="J132" s="89"/>
      <c r="K132" s="39"/>
      <c r="L132" s="40"/>
      <c r="M132" s="41"/>
      <c r="N132" s="44"/>
      <c r="O132" s="44"/>
      <c r="P132" s="93"/>
      <c r="Q132" s="44"/>
      <c r="R132" s="44"/>
      <c r="S132" s="42"/>
      <c r="T132" s="121"/>
      <c r="U132" s="173"/>
      <c r="V132" s="122"/>
      <c r="W132" s="114"/>
      <c r="X132" s="114"/>
      <c r="Y132" s="114"/>
    </row>
    <row r="133" spans="3:25" ht="24.95" customHeight="1" x14ac:dyDescent="0.25">
      <c r="C133" s="34"/>
      <c r="D133" s="35"/>
      <c r="E133" s="42"/>
      <c r="F133" s="35"/>
      <c r="G133" s="119"/>
      <c r="H133" s="120"/>
      <c r="I133" s="119"/>
      <c r="J133" s="89"/>
      <c r="K133" s="39"/>
      <c r="L133" s="40"/>
      <c r="M133" s="41"/>
      <c r="N133" s="44"/>
      <c r="O133" s="44"/>
      <c r="P133" s="93"/>
      <c r="Q133" s="44"/>
      <c r="R133" s="44"/>
      <c r="S133" s="42"/>
      <c r="T133" s="121"/>
      <c r="U133" s="173"/>
      <c r="V133" s="122"/>
      <c r="W133" s="114"/>
      <c r="X133" s="114"/>
      <c r="Y133" s="114"/>
    </row>
    <row r="134" spans="3:25" ht="24.95" customHeight="1" x14ac:dyDescent="0.25">
      <c r="C134" s="34"/>
      <c r="D134" s="35"/>
      <c r="E134" s="42"/>
      <c r="F134" s="35"/>
      <c r="G134" s="119"/>
      <c r="H134" s="120"/>
      <c r="I134" s="119"/>
      <c r="J134" s="89"/>
      <c r="K134" s="39"/>
      <c r="L134" s="40"/>
      <c r="M134" s="41"/>
      <c r="N134" s="44"/>
      <c r="O134" s="44"/>
      <c r="P134" s="93"/>
      <c r="Q134" s="44"/>
      <c r="R134" s="44"/>
      <c r="S134" s="42"/>
      <c r="T134" s="121"/>
      <c r="U134" s="173"/>
      <c r="V134" s="122"/>
      <c r="W134" s="114"/>
      <c r="X134" s="114"/>
      <c r="Y134" s="114"/>
    </row>
    <row r="135" spans="3:25" ht="24.95" customHeight="1" x14ac:dyDescent="0.25">
      <c r="C135" s="34"/>
      <c r="D135" s="35"/>
      <c r="E135" s="42"/>
      <c r="F135" s="35"/>
      <c r="G135" s="119"/>
      <c r="H135" s="120"/>
      <c r="I135" s="119"/>
      <c r="J135" s="89"/>
      <c r="K135" s="39"/>
      <c r="L135" s="40"/>
      <c r="M135" s="41"/>
      <c r="N135" s="44"/>
      <c r="O135" s="44"/>
      <c r="P135" s="93"/>
      <c r="Q135" s="44"/>
      <c r="R135" s="44"/>
      <c r="S135" s="42"/>
      <c r="T135" s="121"/>
      <c r="U135" s="173"/>
      <c r="V135" s="122"/>
      <c r="W135" s="114"/>
      <c r="X135" s="114"/>
      <c r="Y135" s="114"/>
    </row>
    <row r="136" spans="3:25" ht="24.95" customHeight="1" x14ac:dyDescent="0.25">
      <c r="C136" s="34"/>
      <c r="D136" s="35"/>
      <c r="E136" s="42"/>
      <c r="F136" s="35"/>
      <c r="G136" s="119"/>
      <c r="H136" s="120"/>
      <c r="I136" s="119"/>
      <c r="J136" s="89"/>
      <c r="K136" s="39"/>
      <c r="L136" s="40"/>
      <c r="M136" s="41"/>
      <c r="N136" s="44"/>
      <c r="O136" s="44"/>
      <c r="P136" s="93"/>
      <c r="Q136" s="44"/>
      <c r="R136" s="44"/>
      <c r="S136" s="42"/>
      <c r="T136" s="121"/>
      <c r="U136" s="173"/>
      <c r="V136" s="122"/>
      <c r="W136" s="114"/>
      <c r="X136" s="114"/>
      <c r="Y136" s="114"/>
    </row>
    <row r="137" spans="3:25" ht="24.95" customHeight="1" x14ac:dyDescent="0.25">
      <c r="C137" s="34"/>
      <c r="D137" s="35"/>
      <c r="E137" s="42"/>
      <c r="F137" s="35"/>
      <c r="G137" s="119"/>
      <c r="H137" s="120"/>
      <c r="I137" s="119"/>
      <c r="J137" s="89"/>
      <c r="K137" s="39"/>
      <c r="L137" s="40"/>
      <c r="M137" s="41"/>
      <c r="N137" s="44"/>
      <c r="O137" s="44"/>
      <c r="P137" s="93"/>
      <c r="Q137" s="44"/>
      <c r="R137" s="44"/>
      <c r="S137" s="42"/>
      <c r="T137" s="121"/>
      <c r="U137" s="173"/>
      <c r="V137" s="122"/>
      <c r="W137" s="114"/>
      <c r="X137" s="114"/>
      <c r="Y137" s="114"/>
    </row>
    <row r="138" spans="3:25" ht="24.95" customHeight="1" x14ac:dyDescent="0.25">
      <c r="C138" s="34"/>
      <c r="D138" s="35"/>
      <c r="E138" s="42"/>
      <c r="F138" s="35"/>
      <c r="G138" s="119"/>
      <c r="H138" s="120"/>
      <c r="I138" s="119"/>
      <c r="J138" s="89"/>
      <c r="K138" s="39"/>
      <c r="L138" s="40"/>
      <c r="M138" s="41"/>
      <c r="N138" s="44"/>
      <c r="O138" s="44"/>
      <c r="P138" s="93"/>
      <c r="Q138" s="44"/>
      <c r="R138" s="44"/>
      <c r="S138" s="42"/>
      <c r="T138" s="121"/>
      <c r="U138" s="173"/>
      <c r="V138" s="122"/>
      <c r="W138" s="114"/>
      <c r="X138" s="114"/>
      <c r="Y138" s="114"/>
    </row>
    <row r="139" spans="3:25" ht="24.95" customHeight="1" x14ac:dyDescent="0.25">
      <c r="C139" s="34"/>
      <c r="D139" s="35"/>
      <c r="E139" s="42"/>
      <c r="F139" s="35"/>
      <c r="G139" s="119"/>
      <c r="H139" s="120"/>
      <c r="I139" s="119"/>
      <c r="J139" s="89"/>
      <c r="K139" s="39"/>
      <c r="L139" s="40"/>
      <c r="M139" s="41"/>
      <c r="N139" s="44"/>
      <c r="O139" s="44"/>
      <c r="P139" s="93"/>
      <c r="Q139" s="44"/>
      <c r="R139" s="44"/>
      <c r="S139" s="42"/>
      <c r="T139" s="121"/>
      <c r="U139" s="173"/>
      <c r="V139" s="122"/>
      <c r="W139" s="114"/>
      <c r="X139" s="114"/>
      <c r="Y139" s="114"/>
    </row>
    <row r="140" spans="3:25" ht="24.95" customHeight="1" x14ac:dyDescent="0.25">
      <c r="C140" s="34"/>
      <c r="D140" s="35"/>
      <c r="E140" s="42"/>
      <c r="F140" s="35"/>
      <c r="G140" s="119"/>
      <c r="H140" s="120"/>
      <c r="I140" s="119"/>
      <c r="J140" s="89"/>
      <c r="K140" s="39"/>
      <c r="L140" s="40"/>
      <c r="M140" s="41"/>
      <c r="N140" s="44"/>
      <c r="O140" s="44"/>
      <c r="P140" s="93"/>
      <c r="Q140" s="44"/>
      <c r="R140" s="44"/>
      <c r="S140" s="42"/>
      <c r="T140" s="121"/>
      <c r="U140" s="173"/>
      <c r="V140" s="122"/>
      <c r="W140" s="114"/>
      <c r="X140" s="114"/>
      <c r="Y140" s="114"/>
    </row>
    <row r="141" spans="3:25" ht="24.95" customHeight="1" x14ac:dyDescent="0.25">
      <c r="C141" s="34"/>
      <c r="D141" s="35"/>
      <c r="E141" s="42"/>
      <c r="F141" s="35"/>
      <c r="G141" s="119"/>
      <c r="H141" s="120"/>
      <c r="I141" s="119"/>
      <c r="J141" s="89"/>
      <c r="K141" s="39"/>
      <c r="L141" s="40"/>
      <c r="M141" s="41"/>
      <c r="N141" s="44"/>
      <c r="O141" s="44"/>
      <c r="P141" s="93"/>
      <c r="Q141" s="44"/>
      <c r="R141" s="44"/>
      <c r="S141" s="42"/>
      <c r="T141" s="121"/>
      <c r="U141" s="173"/>
      <c r="V141" s="122"/>
      <c r="W141" s="114"/>
      <c r="X141" s="114"/>
      <c r="Y141" s="114"/>
    </row>
    <row r="142" spans="3:25" ht="24.95" customHeight="1" x14ac:dyDescent="0.25">
      <c r="C142" s="34"/>
      <c r="D142" s="35"/>
      <c r="E142" s="42"/>
      <c r="F142" s="35"/>
      <c r="G142" s="119"/>
      <c r="H142" s="120"/>
      <c r="I142" s="119"/>
      <c r="J142" s="89"/>
      <c r="K142" s="39"/>
      <c r="L142" s="40"/>
      <c r="M142" s="41"/>
      <c r="N142" s="44"/>
      <c r="O142" s="44"/>
      <c r="P142" s="93"/>
      <c r="Q142" s="44"/>
      <c r="R142" s="44"/>
      <c r="S142" s="42"/>
      <c r="T142" s="121"/>
      <c r="U142" s="173"/>
      <c r="V142" s="122"/>
      <c r="W142" s="114"/>
      <c r="X142" s="114"/>
      <c r="Y142" s="114"/>
    </row>
    <row r="143" spans="3:25" ht="24.95" customHeight="1" x14ac:dyDescent="0.25">
      <c r="C143" s="34"/>
      <c r="D143" s="35"/>
      <c r="E143" s="42"/>
      <c r="F143" s="35"/>
      <c r="G143" s="119"/>
      <c r="H143" s="120"/>
      <c r="I143" s="119"/>
      <c r="J143" s="89"/>
      <c r="K143" s="39"/>
      <c r="L143" s="40"/>
      <c r="M143" s="41"/>
      <c r="N143" s="44"/>
      <c r="O143" s="44"/>
      <c r="P143" s="93"/>
      <c r="Q143" s="44"/>
      <c r="R143" s="44"/>
      <c r="S143" s="42"/>
      <c r="T143" s="121"/>
      <c r="U143" s="173"/>
      <c r="V143" s="122"/>
      <c r="W143" s="114"/>
      <c r="X143" s="114"/>
      <c r="Y143" s="114"/>
    </row>
    <row r="144" spans="3:25" ht="24.95" customHeight="1" x14ac:dyDescent="0.25">
      <c r="C144" s="34"/>
      <c r="D144" s="35"/>
      <c r="E144" s="42"/>
      <c r="F144" s="35"/>
      <c r="G144" s="119"/>
      <c r="H144" s="120"/>
      <c r="I144" s="119"/>
      <c r="J144" s="89"/>
      <c r="K144" s="39"/>
      <c r="L144" s="40"/>
      <c r="M144" s="41"/>
      <c r="N144" s="44"/>
      <c r="O144" s="44"/>
      <c r="P144" s="93"/>
      <c r="Q144" s="44"/>
      <c r="R144" s="44"/>
      <c r="S144" s="42"/>
      <c r="T144" s="121"/>
      <c r="U144" s="173"/>
      <c r="V144" s="122"/>
      <c r="W144" s="114"/>
      <c r="X144" s="114"/>
      <c r="Y144" s="114"/>
    </row>
    <row r="145" spans="3:25" ht="24.95" customHeight="1" x14ac:dyDescent="0.25">
      <c r="C145" s="34"/>
      <c r="D145" s="35"/>
      <c r="E145" s="42"/>
      <c r="F145" s="35"/>
      <c r="G145" s="119"/>
      <c r="H145" s="120"/>
      <c r="I145" s="119"/>
      <c r="J145" s="89"/>
      <c r="K145" s="39"/>
      <c r="L145" s="40"/>
      <c r="M145" s="41"/>
      <c r="N145" s="44"/>
      <c r="O145" s="44"/>
      <c r="P145" s="93"/>
      <c r="Q145" s="44"/>
      <c r="R145" s="44"/>
      <c r="S145" s="42"/>
      <c r="T145" s="121"/>
      <c r="U145" s="173"/>
      <c r="V145" s="122"/>
      <c r="W145" s="114"/>
      <c r="X145" s="114"/>
      <c r="Y145" s="114"/>
    </row>
    <row r="146" spans="3:25" ht="24.95" customHeight="1" x14ac:dyDescent="0.25">
      <c r="C146" s="34"/>
      <c r="D146" s="35"/>
      <c r="E146" s="42"/>
      <c r="F146" s="35"/>
      <c r="G146" s="119"/>
      <c r="H146" s="120"/>
      <c r="I146" s="119"/>
      <c r="J146" s="89"/>
      <c r="K146" s="39"/>
      <c r="L146" s="40"/>
      <c r="M146" s="41"/>
      <c r="N146" s="44"/>
      <c r="O146" s="44"/>
      <c r="P146" s="93"/>
      <c r="Q146" s="44"/>
      <c r="R146" s="44"/>
      <c r="S146" s="42"/>
      <c r="T146" s="121"/>
      <c r="U146" s="173"/>
      <c r="V146" s="122"/>
      <c r="W146" s="114"/>
      <c r="X146" s="114"/>
      <c r="Y146" s="114"/>
    </row>
    <row r="147" spans="3:25" ht="24.95" customHeight="1" x14ac:dyDescent="0.25">
      <c r="C147" s="34"/>
      <c r="D147" s="35"/>
      <c r="E147" s="42"/>
      <c r="F147" s="35"/>
      <c r="G147" s="119"/>
      <c r="H147" s="120"/>
      <c r="I147" s="119"/>
      <c r="J147" s="89"/>
      <c r="K147" s="39"/>
      <c r="L147" s="40"/>
      <c r="M147" s="41"/>
      <c r="N147" s="44"/>
      <c r="O147" s="44"/>
      <c r="P147" s="93"/>
      <c r="Q147" s="44"/>
      <c r="R147" s="44"/>
      <c r="S147" s="42"/>
      <c r="T147" s="121"/>
      <c r="U147" s="173"/>
      <c r="V147" s="122"/>
      <c r="W147" s="114"/>
      <c r="X147" s="114"/>
      <c r="Y147" s="114"/>
    </row>
    <row r="148" spans="3:25" ht="24.95" customHeight="1" x14ac:dyDescent="0.25">
      <c r="C148" s="34"/>
      <c r="D148" s="35"/>
      <c r="E148" s="42"/>
      <c r="F148" s="35"/>
      <c r="G148" s="119"/>
      <c r="H148" s="120"/>
      <c r="I148" s="119"/>
      <c r="J148" s="89"/>
      <c r="K148" s="39"/>
      <c r="L148" s="40"/>
      <c r="M148" s="41"/>
      <c r="N148" s="44"/>
      <c r="O148" s="44"/>
      <c r="P148" s="93"/>
      <c r="Q148" s="44"/>
      <c r="R148" s="44"/>
      <c r="S148" s="42"/>
      <c r="T148" s="121"/>
      <c r="U148" s="173"/>
      <c r="V148" s="122"/>
      <c r="W148" s="114"/>
      <c r="X148" s="114"/>
      <c r="Y148" s="114"/>
    </row>
    <row r="149" spans="3:25" ht="24.95" customHeight="1" x14ac:dyDescent="0.25">
      <c r="C149" s="34"/>
      <c r="D149" s="35"/>
      <c r="E149" s="42"/>
      <c r="F149" s="35"/>
      <c r="G149" s="119"/>
      <c r="H149" s="120"/>
      <c r="I149" s="119"/>
      <c r="J149" s="89"/>
      <c r="K149" s="39"/>
      <c r="L149" s="40"/>
      <c r="M149" s="41"/>
      <c r="N149" s="44"/>
      <c r="O149" s="44"/>
      <c r="P149" s="93"/>
      <c r="Q149" s="44"/>
      <c r="R149" s="44"/>
      <c r="S149" s="42"/>
      <c r="T149" s="121"/>
      <c r="U149" s="173"/>
      <c r="V149" s="122"/>
      <c r="W149" s="114"/>
      <c r="X149" s="114"/>
      <c r="Y149" s="114"/>
    </row>
    <row r="150" spans="3:25" ht="24.95" customHeight="1" x14ac:dyDescent="0.25">
      <c r="C150" s="34"/>
      <c r="D150" s="35"/>
      <c r="E150" s="42"/>
      <c r="F150" s="35"/>
      <c r="G150" s="119"/>
      <c r="H150" s="120"/>
      <c r="I150" s="119"/>
      <c r="J150" s="89"/>
      <c r="K150" s="39"/>
      <c r="L150" s="40"/>
      <c r="M150" s="41"/>
      <c r="N150" s="44"/>
      <c r="O150" s="44"/>
      <c r="P150" s="93"/>
      <c r="Q150" s="44"/>
      <c r="R150" s="44"/>
      <c r="S150" s="42"/>
      <c r="T150" s="121"/>
      <c r="U150" s="173"/>
      <c r="V150" s="122"/>
      <c r="W150" s="114"/>
      <c r="X150" s="114"/>
      <c r="Y150" s="114"/>
    </row>
    <row r="151" spans="3:25" ht="24.95" customHeight="1" x14ac:dyDescent="0.25">
      <c r="C151" s="34"/>
      <c r="D151" s="35"/>
      <c r="E151" s="42"/>
      <c r="F151" s="35"/>
      <c r="G151" s="119"/>
      <c r="H151" s="120"/>
      <c r="I151" s="119"/>
      <c r="J151" s="89"/>
      <c r="K151" s="39"/>
      <c r="L151" s="40"/>
      <c r="M151" s="41"/>
      <c r="N151" s="44"/>
      <c r="O151" s="44"/>
      <c r="P151" s="93"/>
      <c r="Q151" s="44"/>
      <c r="R151" s="44"/>
      <c r="S151" s="42"/>
      <c r="T151" s="121"/>
      <c r="U151" s="173"/>
      <c r="V151" s="122"/>
      <c r="W151" s="114"/>
      <c r="X151" s="114"/>
      <c r="Y151" s="114"/>
    </row>
    <row r="152" spans="3:25" ht="24.95" customHeight="1" x14ac:dyDescent="0.25">
      <c r="C152" s="34"/>
      <c r="D152" s="35"/>
      <c r="E152" s="42"/>
      <c r="F152" s="35"/>
      <c r="G152" s="119"/>
      <c r="H152" s="120"/>
      <c r="I152" s="119"/>
      <c r="J152" s="89"/>
      <c r="K152" s="39"/>
      <c r="L152" s="40"/>
      <c r="M152" s="41"/>
      <c r="N152" s="44"/>
      <c r="O152" s="44"/>
      <c r="P152" s="93"/>
      <c r="Q152" s="44"/>
      <c r="R152" s="44"/>
      <c r="S152" s="42"/>
      <c r="T152" s="121"/>
      <c r="U152" s="173"/>
      <c r="V152" s="122"/>
      <c r="W152" s="114"/>
      <c r="X152" s="114"/>
      <c r="Y152" s="114"/>
    </row>
    <row r="153" spans="3:25" ht="24.95" customHeight="1" x14ac:dyDescent="0.25">
      <c r="C153" s="34"/>
      <c r="D153" s="35"/>
      <c r="E153" s="42"/>
      <c r="F153" s="35"/>
      <c r="G153" s="119"/>
      <c r="H153" s="120"/>
      <c r="I153" s="119"/>
      <c r="J153" s="89"/>
      <c r="K153" s="39"/>
      <c r="L153" s="40"/>
      <c r="M153" s="41"/>
      <c r="N153" s="44"/>
      <c r="O153" s="44"/>
      <c r="P153" s="93"/>
      <c r="Q153" s="44"/>
      <c r="R153" s="44"/>
      <c r="S153" s="42"/>
      <c r="T153" s="121"/>
      <c r="U153" s="173"/>
      <c r="V153" s="122"/>
      <c r="W153" s="114"/>
      <c r="X153" s="114"/>
      <c r="Y153" s="114"/>
    </row>
    <row r="154" spans="3:25" ht="24.95" customHeight="1" x14ac:dyDescent="0.25">
      <c r="C154" s="34"/>
      <c r="D154" s="35"/>
      <c r="E154" s="42"/>
      <c r="F154" s="35"/>
      <c r="G154" s="119"/>
      <c r="H154" s="120"/>
      <c r="I154" s="119"/>
      <c r="J154" s="89"/>
      <c r="K154" s="39"/>
      <c r="L154" s="40"/>
      <c r="M154" s="41"/>
      <c r="N154" s="44"/>
      <c r="O154" s="44"/>
      <c r="P154" s="93"/>
      <c r="Q154" s="44"/>
      <c r="R154" s="44"/>
      <c r="S154" s="42"/>
      <c r="T154" s="121"/>
      <c r="U154" s="173"/>
      <c r="V154" s="122"/>
      <c r="W154" s="114"/>
      <c r="X154" s="114"/>
      <c r="Y154" s="114"/>
    </row>
    <row r="155" spans="3:25" ht="24.95" customHeight="1" x14ac:dyDescent="0.25">
      <c r="C155" s="34"/>
      <c r="D155" s="35"/>
      <c r="E155" s="42"/>
      <c r="F155" s="35"/>
      <c r="G155" s="119"/>
      <c r="H155" s="120"/>
      <c r="I155" s="119"/>
      <c r="J155" s="89"/>
      <c r="K155" s="39"/>
      <c r="L155" s="40"/>
      <c r="M155" s="41"/>
      <c r="N155" s="44"/>
      <c r="O155" s="44"/>
      <c r="P155" s="93"/>
      <c r="Q155" s="44"/>
      <c r="R155" s="44"/>
      <c r="S155" s="42"/>
      <c r="T155" s="121"/>
      <c r="U155" s="173"/>
      <c r="V155" s="122"/>
      <c r="W155" s="114"/>
      <c r="X155" s="114"/>
      <c r="Y155" s="114"/>
    </row>
    <row r="156" spans="3:25" ht="24.95" customHeight="1" x14ac:dyDescent="0.25">
      <c r="C156" s="34"/>
      <c r="D156" s="35"/>
      <c r="E156" s="42"/>
      <c r="F156" s="35"/>
      <c r="G156" s="119"/>
      <c r="H156" s="120"/>
      <c r="I156" s="119"/>
      <c r="J156" s="89"/>
      <c r="K156" s="39"/>
      <c r="L156" s="40"/>
      <c r="M156" s="41"/>
      <c r="N156" s="44"/>
      <c r="O156" s="44"/>
      <c r="P156" s="93"/>
      <c r="Q156" s="44"/>
      <c r="R156" s="44"/>
      <c r="S156" s="42"/>
      <c r="T156" s="121"/>
      <c r="U156" s="173"/>
      <c r="V156" s="122"/>
      <c r="W156" s="114"/>
      <c r="X156" s="114"/>
      <c r="Y156" s="114"/>
    </row>
    <row r="157" spans="3:25" ht="24.95" customHeight="1" x14ac:dyDescent="0.25">
      <c r="C157" s="34"/>
      <c r="D157" s="35"/>
      <c r="E157" s="42"/>
      <c r="F157" s="35"/>
      <c r="G157" s="119"/>
      <c r="H157" s="120"/>
      <c r="I157" s="119"/>
      <c r="J157" s="89"/>
      <c r="K157" s="39"/>
      <c r="L157" s="40"/>
      <c r="M157" s="41"/>
      <c r="N157" s="44"/>
      <c r="O157" s="44"/>
      <c r="P157" s="93"/>
      <c r="Q157" s="44"/>
      <c r="R157" s="44"/>
      <c r="S157" s="42"/>
      <c r="T157" s="121"/>
      <c r="U157" s="173"/>
      <c r="V157" s="122"/>
      <c r="W157" s="114"/>
      <c r="X157" s="114"/>
      <c r="Y157" s="114"/>
    </row>
    <row r="158" spans="3:25" ht="24.95" customHeight="1" x14ac:dyDescent="0.25">
      <c r="C158" s="34"/>
      <c r="D158" s="35"/>
      <c r="E158" s="42"/>
      <c r="F158" s="35"/>
      <c r="G158" s="119"/>
      <c r="H158" s="120"/>
      <c r="I158" s="119"/>
      <c r="J158" s="89"/>
      <c r="K158" s="39"/>
      <c r="L158" s="40"/>
      <c r="M158" s="41"/>
      <c r="N158" s="44"/>
      <c r="O158" s="44"/>
      <c r="P158" s="93"/>
      <c r="Q158" s="44"/>
      <c r="R158" s="44"/>
      <c r="S158" s="42"/>
      <c r="T158" s="121"/>
      <c r="U158" s="173"/>
      <c r="V158" s="122"/>
      <c r="W158" s="114"/>
      <c r="X158" s="114"/>
      <c r="Y158" s="114"/>
    </row>
    <row r="159" spans="3:25" ht="24.95" customHeight="1" x14ac:dyDescent="0.25">
      <c r="C159" s="34"/>
      <c r="D159" s="35"/>
      <c r="E159" s="42"/>
      <c r="F159" s="35"/>
      <c r="G159" s="119"/>
      <c r="H159" s="120"/>
      <c r="I159" s="119"/>
      <c r="J159" s="89"/>
      <c r="K159" s="39"/>
      <c r="L159" s="40"/>
      <c r="M159" s="41"/>
      <c r="N159" s="44"/>
      <c r="O159" s="44"/>
      <c r="P159" s="93"/>
      <c r="Q159" s="44"/>
      <c r="R159" s="44"/>
      <c r="S159" s="42"/>
      <c r="T159" s="121"/>
      <c r="U159" s="173"/>
      <c r="V159" s="122"/>
      <c r="W159" s="114"/>
      <c r="X159" s="114"/>
      <c r="Y159" s="114"/>
    </row>
    <row r="160" spans="3:25" ht="24.95" customHeight="1" x14ac:dyDescent="0.25">
      <c r="C160" s="34"/>
      <c r="D160" s="35"/>
      <c r="E160" s="42"/>
      <c r="F160" s="35"/>
      <c r="G160" s="119"/>
      <c r="H160" s="120"/>
      <c r="I160" s="119"/>
      <c r="J160" s="89"/>
      <c r="K160" s="39"/>
      <c r="L160" s="40"/>
      <c r="M160" s="41"/>
      <c r="N160" s="44"/>
      <c r="O160" s="44"/>
      <c r="P160" s="93"/>
      <c r="Q160" s="44"/>
      <c r="R160" s="44"/>
      <c r="S160" s="42"/>
      <c r="T160" s="121"/>
      <c r="U160" s="173"/>
      <c r="V160" s="122"/>
      <c r="W160" s="114"/>
      <c r="X160" s="114"/>
      <c r="Y160" s="114"/>
    </row>
    <row r="161" spans="3:25" ht="24.95" customHeight="1" x14ac:dyDescent="0.25">
      <c r="C161" s="34"/>
      <c r="D161" s="35"/>
      <c r="E161" s="42"/>
      <c r="F161" s="35"/>
      <c r="G161" s="119"/>
      <c r="H161" s="120"/>
      <c r="I161" s="119"/>
      <c r="J161" s="89"/>
      <c r="K161" s="39"/>
      <c r="L161" s="40"/>
      <c r="M161" s="41"/>
      <c r="N161" s="44"/>
      <c r="O161" s="44"/>
      <c r="P161" s="93"/>
      <c r="Q161" s="44"/>
      <c r="R161" s="44"/>
      <c r="S161" s="42"/>
      <c r="T161" s="121"/>
      <c r="U161" s="173"/>
      <c r="V161" s="122"/>
      <c r="W161" s="114"/>
      <c r="X161" s="114"/>
      <c r="Y161" s="114"/>
    </row>
    <row r="162" spans="3:25" ht="24.95" customHeight="1" x14ac:dyDescent="0.25">
      <c r="C162" s="34"/>
      <c r="D162" s="35"/>
      <c r="E162" s="42"/>
      <c r="F162" s="35"/>
      <c r="G162" s="119"/>
      <c r="H162" s="120"/>
      <c r="I162" s="119"/>
      <c r="J162" s="89"/>
      <c r="K162" s="39"/>
      <c r="L162" s="40"/>
      <c r="M162" s="41"/>
      <c r="N162" s="44"/>
      <c r="O162" s="44"/>
      <c r="P162" s="93"/>
      <c r="Q162" s="44"/>
      <c r="R162" s="44"/>
      <c r="S162" s="42"/>
      <c r="T162" s="121"/>
      <c r="U162" s="173"/>
      <c r="V162" s="122"/>
      <c r="W162" s="114"/>
      <c r="X162" s="114"/>
      <c r="Y162" s="114"/>
    </row>
    <row r="163" spans="3:25" ht="24.95" customHeight="1" x14ac:dyDescent="0.25">
      <c r="C163" s="34"/>
      <c r="D163" s="35"/>
      <c r="E163" s="42"/>
      <c r="F163" s="35"/>
      <c r="G163" s="119"/>
      <c r="H163" s="120"/>
      <c r="I163" s="119"/>
      <c r="J163" s="89"/>
      <c r="K163" s="39"/>
      <c r="L163" s="40"/>
      <c r="M163" s="41"/>
      <c r="N163" s="44"/>
      <c r="O163" s="44"/>
      <c r="P163" s="93"/>
      <c r="Q163" s="44"/>
      <c r="R163" s="44"/>
      <c r="S163" s="42"/>
      <c r="T163" s="121"/>
      <c r="U163" s="173"/>
      <c r="V163" s="122"/>
      <c r="W163" s="114"/>
      <c r="X163" s="114"/>
      <c r="Y163" s="114"/>
    </row>
    <row r="164" spans="3:25" ht="24.95" customHeight="1" x14ac:dyDescent="0.25">
      <c r="C164" s="34"/>
      <c r="D164" s="35"/>
      <c r="E164" s="42"/>
      <c r="F164" s="35"/>
      <c r="G164" s="119"/>
      <c r="H164" s="120"/>
      <c r="I164" s="119"/>
      <c r="J164" s="89"/>
      <c r="K164" s="39"/>
      <c r="L164" s="40"/>
      <c r="M164" s="41"/>
      <c r="N164" s="44"/>
      <c r="O164" s="44"/>
      <c r="P164" s="93"/>
      <c r="Q164" s="44"/>
      <c r="R164" s="44"/>
      <c r="S164" s="42"/>
      <c r="T164" s="121"/>
      <c r="U164" s="173"/>
      <c r="V164" s="122"/>
      <c r="W164" s="114"/>
      <c r="X164" s="114"/>
      <c r="Y164" s="114"/>
    </row>
    <row r="165" spans="3:25" ht="24.95" customHeight="1" x14ac:dyDescent="0.25">
      <c r="C165" s="34"/>
      <c r="D165" s="35"/>
      <c r="E165" s="42"/>
      <c r="F165" s="35"/>
      <c r="G165" s="119"/>
      <c r="H165" s="120"/>
      <c r="I165" s="119"/>
      <c r="J165" s="89"/>
      <c r="K165" s="39"/>
      <c r="L165" s="40"/>
      <c r="M165" s="41"/>
      <c r="N165" s="44"/>
      <c r="O165" s="44"/>
      <c r="P165" s="93"/>
      <c r="Q165" s="44"/>
      <c r="R165" s="44"/>
      <c r="S165" s="42"/>
      <c r="T165" s="121"/>
      <c r="U165" s="173"/>
      <c r="V165" s="122"/>
      <c r="W165" s="114"/>
      <c r="X165" s="114"/>
      <c r="Y165" s="114"/>
    </row>
    <row r="166" spans="3:25" ht="24.95" customHeight="1" x14ac:dyDescent="0.25">
      <c r="C166" s="34"/>
      <c r="D166" s="35"/>
      <c r="E166" s="42"/>
      <c r="F166" s="35"/>
      <c r="G166" s="119"/>
      <c r="H166" s="120"/>
      <c r="I166" s="119"/>
      <c r="J166" s="89"/>
      <c r="K166" s="39"/>
      <c r="L166" s="40"/>
      <c r="M166" s="41"/>
      <c r="N166" s="44"/>
      <c r="O166" s="44"/>
      <c r="P166" s="93"/>
      <c r="Q166" s="44"/>
      <c r="R166" s="44"/>
      <c r="S166" s="42"/>
      <c r="T166" s="121"/>
      <c r="U166" s="173"/>
      <c r="V166" s="122"/>
      <c r="W166" s="114"/>
      <c r="X166" s="114"/>
      <c r="Y166" s="114"/>
    </row>
    <row r="167" spans="3:25" ht="24.95" customHeight="1" x14ac:dyDescent="0.25">
      <c r="C167" s="34"/>
      <c r="D167" s="35"/>
      <c r="E167" s="42"/>
      <c r="F167" s="35"/>
      <c r="G167" s="119"/>
      <c r="H167" s="120"/>
      <c r="I167" s="119"/>
      <c r="J167" s="89"/>
      <c r="K167" s="39"/>
      <c r="L167" s="40"/>
      <c r="M167" s="41"/>
      <c r="N167" s="44"/>
      <c r="O167" s="44"/>
      <c r="P167" s="93"/>
      <c r="Q167" s="44"/>
      <c r="R167" s="44"/>
      <c r="S167" s="42"/>
      <c r="T167" s="121"/>
      <c r="U167" s="173"/>
      <c r="V167" s="122"/>
      <c r="W167" s="114"/>
      <c r="X167" s="114"/>
      <c r="Y167" s="114"/>
    </row>
    <row r="168" spans="3:25" ht="24.95" customHeight="1" x14ac:dyDescent="0.25">
      <c r="C168" s="34"/>
      <c r="D168" s="35"/>
      <c r="E168" s="42"/>
      <c r="F168" s="35"/>
      <c r="G168" s="119"/>
      <c r="H168" s="120"/>
      <c r="I168" s="119"/>
      <c r="J168" s="89"/>
      <c r="K168" s="39"/>
      <c r="L168" s="40"/>
      <c r="M168" s="41"/>
      <c r="N168" s="44"/>
      <c r="O168" s="44"/>
      <c r="P168" s="93"/>
      <c r="Q168" s="44"/>
      <c r="R168" s="44"/>
      <c r="S168" s="42"/>
      <c r="T168" s="121"/>
      <c r="U168" s="173"/>
      <c r="V168" s="122"/>
      <c r="W168" s="114"/>
      <c r="X168" s="114"/>
      <c r="Y168" s="114"/>
    </row>
    <row r="169" spans="3:25" ht="24.95" customHeight="1" x14ac:dyDescent="0.25">
      <c r="C169" s="34"/>
      <c r="D169" s="35"/>
      <c r="E169" s="42"/>
      <c r="F169" s="35"/>
      <c r="G169" s="119"/>
      <c r="H169" s="120"/>
      <c r="I169" s="119"/>
      <c r="J169" s="89"/>
      <c r="K169" s="39"/>
      <c r="L169" s="40"/>
      <c r="M169" s="41"/>
      <c r="N169" s="44"/>
      <c r="O169" s="44"/>
      <c r="P169" s="93"/>
      <c r="Q169" s="44"/>
      <c r="R169" s="44"/>
      <c r="S169" s="42"/>
      <c r="T169" s="121"/>
      <c r="U169" s="173"/>
      <c r="V169" s="122"/>
      <c r="W169" s="114"/>
      <c r="X169" s="114"/>
      <c r="Y169" s="114"/>
    </row>
    <row r="170" spans="3:25" ht="24.95" customHeight="1" x14ac:dyDescent="0.25">
      <c r="C170" s="34"/>
      <c r="D170" s="35"/>
      <c r="E170" s="42"/>
      <c r="F170" s="35"/>
      <c r="G170" s="119"/>
      <c r="H170" s="120"/>
      <c r="I170" s="119"/>
      <c r="J170" s="89"/>
      <c r="K170" s="39"/>
      <c r="L170" s="40"/>
      <c r="M170" s="41"/>
      <c r="N170" s="44"/>
      <c r="O170" s="44"/>
      <c r="P170" s="93"/>
      <c r="Q170" s="44"/>
      <c r="R170" s="44"/>
      <c r="S170" s="42"/>
      <c r="T170" s="121"/>
      <c r="U170" s="173"/>
      <c r="V170" s="122"/>
      <c r="W170" s="114"/>
      <c r="X170" s="114"/>
      <c r="Y170" s="114"/>
    </row>
    <row r="171" spans="3:25" ht="24.95" customHeight="1" x14ac:dyDescent="0.25">
      <c r="C171" s="34"/>
      <c r="D171" s="35"/>
      <c r="E171" s="42"/>
      <c r="F171" s="35"/>
      <c r="G171" s="119"/>
      <c r="H171" s="120"/>
      <c r="I171" s="119"/>
      <c r="J171" s="89"/>
      <c r="K171" s="39"/>
      <c r="L171" s="40"/>
      <c r="M171" s="41"/>
      <c r="N171" s="44"/>
      <c r="O171" s="44"/>
      <c r="P171" s="93"/>
      <c r="Q171" s="44"/>
      <c r="R171" s="44"/>
      <c r="S171" s="42"/>
      <c r="T171" s="121"/>
      <c r="U171" s="173"/>
      <c r="V171" s="122"/>
      <c r="W171" s="114"/>
      <c r="X171" s="114"/>
      <c r="Y171" s="114"/>
    </row>
    <row r="172" spans="3:25" ht="24.95" customHeight="1" x14ac:dyDescent="0.25">
      <c r="C172" s="34"/>
      <c r="D172" s="35"/>
      <c r="E172" s="42"/>
      <c r="F172" s="35"/>
      <c r="G172" s="119"/>
      <c r="H172" s="120"/>
      <c r="I172" s="119"/>
      <c r="J172" s="89"/>
      <c r="K172" s="39"/>
      <c r="L172" s="40"/>
      <c r="M172" s="41"/>
      <c r="N172" s="44"/>
      <c r="O172" s="44"/>
      <c r="P172" s="93"/>
      <c r="Q172" s="44"/>
      <c r="R172" s="44"/>
      <c r="S172" s="42"/>
      <c r="T172" s="121"/>
      <c r="U172" s="173"/>
      <c r="V172" s="122"/>
      <c r="W172" s="114"/>
      <c r="X172" s="114"/>
      <c r="Y172" s="114"/>
    </row>
    <row r="173" spans="3:25" ht="24.95" customHeight="1" x14ac:dyDescent="0.25">
      <c r="C173" s="34"/>
      <c r="D173" s="35"/>
      <c r="E173" s="42"/>
      <c r="F173" s="35"/>
      <c r="G173" s="119"/>
      <c r="H173" s="120"/>
      <c r="I173" s="119"/>
      <c r="J173" s="89"/>
      <c r="K173" s="39"/>
      <c r="L173" s="40"/>
      <c r="M173" s="41"/>
      <c r="N173" s="44"/>
      <c r="O173" s="44"/>
      <c r="P173" s="93"/>
      <c r="Q173" s="44"/>
      <c r="R173" s="44"/>
      <c r="S173" s="42"/>
      <c r="T173" s="121"/>
      <c r="U173" s="173"/>
      <c r="V173" s="122"/>
      <c r="W173" s="114"/>
      <c r="X173" s="114"/>
      <c r="Y173" s="114"/>
    </row>
    <row r="174" spans="3:25" ht="24.95" customHeight="1" x14ac:dyDescent="0.25">
      <c r="C174" s="34"/>
      <c r="D174" s="35"/>
      <c r="E174" s="42"/>
      <c r="F174" s="35"/>
      <c r="G174" s="119"/>
      <c r="H174" s="120"/>
      <c r="I174" s="119"/>
      <c r="J174" s="89"/>
      <c r="K174" s="39"/>
      <c r="L174" s="40"/>
      <c r="M174" s="41"/>
      <c r="N174" s="44"/>
      <c r="O174" s="44"/>
      <c r="P174" s="93"/>
      <c r="Q174" s="44"/>
      <c r="R174" s="44"/>
      <c r="S174" s="42"/>
      <c r="T174" s="121"/>
      <c r="U174" s="173"/>
      <c r="V174" s="122"/>
      <c r="W174" s="114"/>
      <c r="X174" s="114"/>
      <c r="Y174" s="114"/>
    </row>
    <row r="175" spans="3:25" ht="24.95" customHeight="1" x14ac:dyDescent="0.25">
      <c r="C175" s="34"/>
      <c r="D175" s="35"/>
      <c r="E175" s="42"/>
      <c r="F175" s="35"/>
      <c r="G175" s="119"/>
      <c r="H175" s="120"/>
      <c r="I175" s="119"/>
      <c r="J175" s="89"/>
      <c r="K175" s="39"/>
      <c r="L175" s="40"/>
      <c r="M175" s="41"/>
      <c r="N175" s="44"/>
      <c r="O175" s="44"/>
      <c r="P175" s="93"/>
      <c r="Q175" s="44"/>
      <c r="R175" s="44"/>
      <c r="S175" s="42"/>
      <c r="T175" s="121"/>
      <c r="U175" s="173"/>
      <c r="V175" s="122"/>
      <c r="W175" s="114"/>
      <c r="X175" s="114"/>
      <c r="Y175" s="114"/>
    </row>
    <row r="176" spans="3:25" ht="24.95" customHeight="1" x14ac:dyDescent="0.25">
      <c r="C176" s="34"/>
      <c r="D176" s="35"/>
      <c r="E176" s="42"/>
      <c r="F176" s="35"/>
      <c r="G176" s="119"/>
      <c r="H176" s="120"/>
      <c r="I176" s="119"/>
      <c r="J176" s="89"/>
      <c r="K176" s="39"/>
      <c r="L176" s="40"/>
      <c r="M176" s="41"/>
      <c r="N176" s="44"/>
      <c r="O176" s="44"/>
      <c r="P176" s="93"/>
      <c r="Q176" s="44"/>
      <c r="R176" s="44"/>
      <c r="S176" s="42"/>
      <c r="T176" s="121"/>
      <c r="U176" s="173"/>
      <c r="V176" s="122"/>
      <c r="W176" s="114"/>
      <c r="X176" s="114"/>
      <c r="Y176" s="114"/>
    </row>
    <row r="177" spans="3:25" ht="24.95" customHeight="1" x14ac:dyDescent="0.25">
      <c r="C177" s="34"/>
      <c r="D177" s="35"/>
      <c r="E177" s="42"/>
      <c r="F177" s="35"/>
      <c r="G177" s="119"/>
      <c r="H177" s="120"/>
      <c r="I177" s="119"/>
      <c r="J177" s="89"/>
      <c r="K177" s="39"/>
      <c r="L177" s="40"/>
      <c r="M177" s="41"/>
      <c r="N177" s="44"/>
      <c r="O177" s="44"/>
      <c r="P177" s="93"/>
      <c r="Q177" s="44"/>
      <c r="R177" s="44"/>
      <c r="S177" s="42"/>
      <c r="T177" s="121"/>
      <c r="U177" s="173"/>
      <c r="V177" s="122"/>
      <c r="W177" s="114"/>
      <c r="X177" s="114"/>
      <c r="Y177" s="114"/>
    </row>
    <row r="178" spans="3:25" ht="24.95" customHeight="1" x14ac:dyDescent="0.25">
      <c r="C178" s="34"/>
      <c r="D178" s="35"/>
      <c r="E178" s="42"/>
      <c r="F178" s="35"/>
      <c r="G178" s="119"/>
      <c r="H178" s="120"/>
      <c r="I178" s="119"/>
      <c r="J178" s="89"/>
      <c r="K178" s="39"/>
      <c r="L178" s="40"/>
      <c r="M178" s="41"/>
      <c r="N178" s="44"/>
      <c r="O178" s="44"/>
      <c r="P178" s="93"/>
      <c r="Q178" s="44"/>
      <c r="R178" s="44"/>
      <c r="S178" s="42"/>
      <c r="T178" s="121"/>
      <c r="U178" s="173"/>
      <c r="V178" s="122"/>
      <c r="W178" s="114"/>
      <c r="X178" s="114"/>
      <c r="Y178" s="114"/>
    </row>
    <row r="179" spans="3:25" ht="24.95" customHeight="1" x14ac:dyDescent="0.25">
      <c r="C179" s="34"/>
      <c r="D179" s="35"/>
      <c r="E179" s="42"/>
      <c r="F179" s="35"/>
      <c r="G179" s="119"/>
      <c r="H179" s="120"/>
      <c r="I179" s="119"/>
      <c r="J179" s="89"/>
      <c r="K179" s="39"/>
      <c r="L179" s="40"/>
      <c r="M179" s="41"/>
      <c r="N179" s="44"/>
      <c r="O179" s="44"/>
      <c r="P179" s="93"/>
      <c r="Q179" s="44"/>
      <c r="R179" s="44"/>
      <c r="S179" s="42"/>
      <c r="T179" s="121"/>
      <c r="U179" s="173"/>
      <c r="V179" s="122"/>
      <c r="W179" s="114"/>
      <c r="X179" s="114"/>
      <c r="Y179" s="114"/>
    </row>
    <row r="180" spans="3:25" ht="24.95" customHeight="1" x14ac:dyDescent="0.25">
      <c r="C180" s="34"/>
      <c r="D180" s="35"/>
      <c r="E180" s="42"/>
      <c r="F180" s="35"/>
      <c r="G180" s="119"/>
      <c r="H180" s="120"/>
      <c r="I180" s="119"/>
      <c r="J180" s="89"/>
      <c r="K180" s="39"/>
      <c r="L180" s="40"/>
      <c r="M180" s="41"/>
      <c r="N180" s="44"/>
      <c r="O180" s="44"/>
      <c r="P180" s="93"/>
      <c r="Q180" s="44"/>
      <c r="R180" s="44"/>
      <c r="S180" s="42"/>
      <c r="T180" s="121"/>
      <c r="U180" s="173"/>
      <c r="V180" s="122"/>
      <c r="W180" s="114"/>
      <c r="X180" s="114"/>
      <c r="Y180" s="114"/>
    </row>
    <row r="181" spans="3:25" ht="15" customHeight="1" x14ac:dyDescent="0.25">
      <c r="C181" s="34"/>
      <c r="D181" s="123"/>
      <c r="E181" s="124"/>
      <c r="F181" s="125"/>
      <c r="G181" s="119"/>
      <c r="H181" s="120"/>
      <c r="I181" s="119"/>
      <c r="J181" s="126"/>
      <c r="K181" s="39"/>
      <c r="L181" s="40"/>
      <c r="M181" s="41"/>
      <c r="N181" s="44"/>
      <c r="O181" s="44"/>
      <c r="P181" s="93"/>
      <c r="Q181" s="44"/>
      <c r="R181" s="44"/>
      <c r="S181" s="44"/>
      <c r="T181" s="127"/>
      <c r="U181" s="174"/>
      <c r="V181" s="123"/>
      <c r="W181" s="114"/>
      <c r="X181" s="114"/>
      <c r="Y181" s="114"/>
    </row>
    <row r="182" spans="3:25" s="54" customFormat="1" ht="24" customHeight="1" thickBot="1" x14ac:dyDescent="0.3">
      <c r="C182" s="46" t="s">
        <v>301</v>
      </c>
      <c r="D182" s="47"/>
      <c r="E182" s="48"/>
      <c r="F182" s="49"/>
      <c r="G182" s="49"/>
      <c r="H182" s="50"/>
      <c r="I182" s="49"/>
      <c r="J182" s="51"/>
      <c r="K182" s="52"/>
      <c r="L182" s="52"/>
      <c r="M182" s="53"/>
      <c r="N182" s="53"/>
      <c r="O182" s="53"/>
      <c r="P182" s="49"/>
      <c r="Q182" s="53"/>
      <c r="R182" s="53"/>
      <c r="S182" s="53"/>
      <c r="T182" s="105"/>
      <c r="U182" s="105"/>
      <c r="V182" s="105"/>
    </row>
    <row r="183" spans="3:25" s="64" customFormat="1" ht="15.75" x14ac:dyDescent="0.25">
      <c r="C183" s="55" t="s">
        <v>24</v>
      </c>
      <c r="D183" s="128"/>
      <c r="E183" s="129"/>
      <c r="F183" s="130" t="s">
        <v>22</v>
      </c>
      <c r="G183" s="131"/>
      <c r="H183" s="132"/>
      <c r="I183" s="131"/>
      <c r="J183" s="132"/>
      <c r="K183" s="133" t="s">
        <v>25</v>
      </c>
      <c r="L183" s="132"/>
      <c r="M183" s="134" t="e">
        <f>+COUNTIF(#REF!,1)</f>
        <v>#REF!</v>
      </c>
      <c r="N183" s="94"/>
      <c r="O183" s="95"/>
      <c r="P183" s="96"/>
      <c r="Q183" s="97"/>
      <c r="R183" s="97"/>
      <c r="S183" s="97"/>
      <c r="T183" s="106"/>
      <c r="U183" s="105"/>
      <c r="V183" s="106"/>
    </row>
    <row r="184" spans="3:25" s="64" customFormat="1" ht="15.75" x14ac:dyDescent="0.25">
      <c r="C184" s="65" t="s">
        <v>26</v>
      </c>
      <c r="D184" s="135"/>
      <c r="E184" s="136"/>
      <c r="F184" s="130" t="s">
        <v>3</v>
      </c>
      <c r="G184" s="131"/>
      <c r="H184" s="132"/>
      <c r="I184" s="131"/>
      <c r="J184" s="132"/>
      <c r="K184" s="133" t="s">
        <v>27</v>
      </c>
      <c r="L184" s="132"/>
      <c r="M184" s="134" t="e">
        <f>+COUNTIF(#REF!,2)</f>
        <v>#REF!</v>
      </c>
      <c r="N184" s="94"/>
      <c r="O184" s="95"/>
      <c r="P184" s="96"/>
      <c r="Q184" s="97"/>
      <c r="R184" s="97"/>
      <c r="S184" s="97"/>
      <c r="T184" s="106"/>
      <c r="U184" s="105"/>
      <c r="V184" s="106"/>
    </row>
    <row r="185" spans="3:25" s="37" customFormat="1" ht="17.25" thickBot="1" x14ac:dyDescent="0.35">
      <c r="C185" s="67"/>
      <c r="D185" s="137">
        <f>SUM(D183:D184)</f>
        <v>0</v>
      </c>
      <c r="E185" s="138"/>
      <c r="F185" s="139" t="s">
        <v>23</v>
      </c>
      <c r="G185" s="131"/>
      <c r="H185" s="132"/>
      <c r="I185" s="131"/>
      <c r="J185" s="132"/>
      <c r="K185" s="133"/>
      <c r="L185" s="133"/>
      <c r="M185" s="140" t="e">
        <f>SUM(M183:M184)</f>
        <v>#REF!</v>
      </c>
      <c r="N185" s="95"/>
      <c r="O185" s="95"/>
      <c r="P185" s="98"/>
      <c r="Q185" s="99"/>
      <c r="R185" s="99"/>
      <c r="S185" s="99"/>
      <c r="T185" s="105"/>
      <c r="U185" s="105"/>
      <c r="V185" s="105"/>
    </row>
    <row r="186" spans="3:25" ht="12.75" x14ac:dyDescent="0.25">
      <c r="T186" s="78"/>
      <c r="U186" s="175"/>
      <c r="V186" s="78"/>
    </row>
    <row r="187" spans="3:25" ht="12.75" x14ac:dyDescent="0.25">
      <c r="T187" s="76"/>
      <c r="U187" s="176"/>
      <c r="V187" s="76"/>
    </row>
    <row r="188" spans="3:25" ht="12.75" x14ac:dyDescent="0.25">
      <c r="T188" s="76"/>
      <c r="U188" s="176"/>
      <c r="V188" s="76"/>
    </row>
  </sheetData>
  <mergeCells count="18">
    <mergeCell ref="C81:E81"/>
    <mergeCell ref="C82:E82"/>
    <mergeCell ref="P4:P5"/>
    <mergeCell ref="R4:R5"/>
    <mergeCell ref="S4:S5"/>
    <mergeCell ref="T4:T5"/>
    <mergeCell ref="V4:V5"/>
    <mergeCell ref="C80:E80"/>
    <mergeCell ref="C1:V1"/>
    <mergeCell ref="C2:V2"/>
    <mergeCell ref="C3:V3"/>
    <mergeCell ref="C4:C5"/>
    <mergeCell ref="D4:D5"/>
    <mergeCell ref="E4:E5"/>
    <mergeCell ref="F4:F5"/>
    <mergeCell ref="G4:G5"/>
    <mergeCell ref="K4:K5"/>
    <mergeCell ref="M4:M5"/>
  </mergeCells>
  <conditionalFormatting sqref="Q79:S181 Q8:Q78 S8:S78 N8:N181">
    <cfRule type="cellIs" dxfId="5" priority="5" stopIfTrue="1" operator="equal">
      <formula>"Not Issued"</formula>
    </cfRule>
    <cfRule type="cellIs" dxfId="4" priority="6" stopIfTrue="1" operator="equal">
      <formula>"Issued"</formula>
    </cfRule>
  </conditionalFormatting>
  <conditionalFormatting sqref="Q7 N7 S7">
    <cfRule type="cellIs" dxfId="3" priority="3" stopIfTrue="1" operator="equal">
      <formula>"Not Issued"</formula>
    </cfRule>
    <cfRule type="cellIs" dxfId="2" priority="4" stopIfTrue="1" operator="equal">
      <formula>"Issued"</formula>
    </cfRule>
  </conditionalFormatting>
  <conditionalFormatting sqref="Q6 N6 S6">
    <cfRule type="cellIs" dxfId="1" priority="1" stopIfTrue="1" operator="equal">
      <formula>"Not Issued"</formula>
    </cfRule>
    <cfRule type="cellIs" dxfId="0" priority="2" stopIfTrue="1" operator="equal">
      <formula>"Issued"</formula>
    </cfRule>
  </conditionalFormatting>
  <pageMargins left="0.7" right="0.17" top="0.18" bottom="0.75" header="0.3" footer="0.3"/>
  <pageSetup orientation="portrait" r:id="rId1"/>
  <headerFooter>
    <oddFooter>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Session Wise</vt:lpstr>
      <vt:lpstr>M.Phil S17 </vt:lpstr>
      <vt:lpstr>M.Phil F17 </vt:lpstr>
      <vt:lpstr>MS(CP) S17</vt:lpstr>
      <vt:lpstr>MS(CP) F17</vt:lpstr>
      <vt:lpstr>BS(psy) F15</vt:lpstr>
      <vt:lpstr>BS(psy) S16</vt:lpstr>
      <vt:lpstr>Sheet1</vt:lpstr>
      <vt:lpstr>'BS(psy) F15'!abc_2</vt:lpstr>
      <vt:lpstr>'BS(psy) S16'!abc_2</vt:lpstr>
      <vt:lpstr>'M.Phil F17 '!abc_2</vt:lpstr>
      <vt:lpstr>'M.Phil S17 '!abc_2</vt:lpstr>
      <vt:lpstr>'MS(CP) F17'!abc_2</vt:lpstr>
      <vt:lpstr>'MS(CP) S17'!abc_2</vt:lpstr>
      <vt:lpstr>'BS(psy) F15'!abc_3</vt:lpstr>
      <vt:lpstr>'BS(psy) S16'!abc_3</vt:lpstr>
      <vt:lpstr>'M.Phil F17 '!abc_3</vt:lpstr>
      <vt:lpstr>'M.Phil S17 '!abc_3</vt:lpstr>
      <vt:lpstr>'MS(CP) F17'!abc_3</vt:lpstr>
      <vt:lpstr>'MS(CP) S17'!abc_3</vt:lpstr>
      <vt:lpstr>'BS(psy) F15'!Print_Titles</vt:lpstr>
      <vt:lpstr>'BS(psy) S16'!Print_Titles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2022-01-03T06:19:45Z</dcterms:modified>
</cp:coreProperties>
</file>