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.Phil(MS)" sheetId="1" r:id="rId1"/>
    <sheet name="MBA-1.5" sheetId="2" state="hidden" r:id="rId2"/>
    <sheet name="MBA-1.5-A" sheetId="3" state="hidden" r:id="rId3"/>
    <sheet name="MBA-2" sheetId="4" state="hidden" r:id="rId4"/>
    <sheet name="MBA-3.5" sheetId="5" state="hidden" r:id="rId5"/>
    <sheet name="MBA(L&amp;M)-1.5" sheetId="6" state="hidden" r:id="rId6"/>
    <sheet name="MBA(PBM)" sheetId="7" state="hidden" r:id="rId7"/>
    <sheet name="MBA-WE-2" sheetId="8" state="hidden" r:id="rId8"/>
    <sheet name="MBA-WE-3.5" sheetId="9" state="hidden" r:id="rId9"/>
    <sheet name="MBA-WE-3.5-A" sheetId="10" state="hidden" r:id="rId10"/>
    <sheet name="MS(CS)" sheetId="11" state="hidden" r:id="rId11"/>
    <sheet name="MS(EE)" sheetId="12" state="hidden" r:id="rId12"/>
    <sheet name="MS(ES)" sheetId="13" state="hidden" r:id="rId13"/>
    <sheet name="MS(ES)-A" sheetId="14" state="hidden" r:id="rId14"/>
    <sheet name="MS(Fin)" sheetId="15" state="hidden" r:id="rId15"/>
    <sheet name="MS(Fin)-A" sheetId="16" state="hidden" r:id="rId16"/>
    <sheet name="MS(GP)-A" sheetId="17" state="hidden" r:id="rId17"/>
    <sheet name="MS(Media)" sheetId="18" state="hidden" r:id="rId18"/>
    <sheet name="MS(PM)" sheetId="19" state="hidden" r:id="rId19"/>
    <sheet name="MS(PM)-A" sheetId="20" state="hidden" r:id="rId20"/>
    <sheet name="MS(SE)-A" sheetId="21" state="hidden" r:id="rId21"/>
  </sheets>
  <definedNames/>
  <calcPr fullCalcOnLoad="1"/>
</workbook>
</file>

<file path=xl/sharedStrings.xml><?xml version="1.0" encoding="utf-8"?>
<sst xmlns="http://schemas.openxmlformats.org/spreadsheetml/2006/main" count="1051" uniqueCount="408">
  <si>
    <r>
      <t xml:space="preserve">(a)
</t>
    </r>
    <r>
      <rPr>
        <b/>
        <sz val="9"/>
        <color indexed="8"/>
        <rFont val="Arial"/>
        <family val="0"/>
      </rPr>
      <t>S.No.</t>
    </r>
  </si>
  <si>
    <r>
      <t xml:space="preserve">(b)
</t>
    </r>
    <r>
      <rPr>
        <b/>
        <sz val="9"/>
        <color indexed="8"/>
        <rFont val="Arial"/>
        <family val="0"/>
      </rPr>
      <t>App.No.</t>
    </r>
  </si>
  <si>
    <r>
      <t xml:space="preserve">(c)
</t>
    </r>
    <r>
      <rPr>
        <b/>
        <sz val="9"/>
        <color indexed="8"/>
        <rFont val="Arial"/>
        <family val="0"/>
      </rPr>
      <t>Name</t>
    </r>
  </si>
  <si>
    <r>
      <t xml:space="preserve">(d)
</t>
    </r>
    <r>
      <rPr>
        <b/>
        <sz val="9"/>
        <color indexed="8"/>
        <rFont val="Arial"/>
        <family val="0"/>
      </rPr>
      <t>Exam Passed</t>
    </r>
  </si>
  <si>
    <r>
      <t xml:space="preserve">(e)
</t>
    </r>
    <r>
      <rPr>
        <b/>
        <sz val="9"/>
        <color indexed="8"/>
        <rFont val="Arial"/>
        <family val="0"/>
      </rPr>
      <t xml:space="preserve">Eligibility
</t>
    </r>
    <r>
      <rPr>
        <b/>
        <sz val="9"/>
        <color indexed="8"/>
        <rFont val="Arial"/>
        <family val="0"/>
      </rPr>
      <t>Percentage</t>
    </r>
  </si>
  <si>
    <r>
      <t xml:space="preserve">(f)
</t>
    </r>
    <r>
      <rPr>
        <b/>
        <sz val="9"/>
        <color indexed="8"/>
        <rFont val="Arial"/>
        <family val="0"/>
      </rPr>
      <t xml:space="preserve">Test Marks
</t>
    </r>
    <r>
      <rPr>
        <b/>
        <sz val="9"/>
        <color indexed="8"/>
        <rFont val="Arial"/>
        <family val="0"/>
      </rPr>
      <t>Percentage</t>
    </r>
  </si>
  <si>
    <r>
      <t xml:space="preserve">(g)
</t>
    </r>
    <r>
      <rPr>
        <b/>
        <sz val="9"/>
        <color indexed="8"/>
        <rFont val="Arial"/>
        <family val="0"/>
      </rPr>
      <t xml:space="preserve">Final Selection
</t>
    </r>
    <r>
      <rPr>
        <b/>
        <sz val="9"/>
        <color indexed="8"/>
        <rFont val="Arial"/>
        <family val="0"/>
      </rPr>
      <t>g=e*0.48+f*0.32</t>
    </r>
  </si>
  <si>
    <r>
      <t xml:space="preserve">(h)
</t>
    </r>
    <r>
      <rPr>
        <b/>
        <sz val="9"/>
        <color indexed="8"/>
        <rFont val="Arial"/>
        <family val="0"/>
      </rPr>
      <t>Remarks</t>
    </r>
  </si>
  <si>
    <r>
      <t xml:space="preserve">Bahria University Karachi Campus - Admissions (Spring-2019)
Selection List of Candidates MS (CS) - 2 Years
(Test Date: 12-Jan-2019)
</t>
    </r>
    <r>
      <rPr>
        <i/>
        <sz val="9"/>
        <color indexed="8"/>
        <rFont val="Cambria"/>
        <family val="0"/>
      </rPr>
      <t xml:space="preserve">Printed on: </t>
    </r>
    <r>
      <rPr>
        <i/>
        <sz val="9"/>
        <color indexed="8"/>
        <rFont val="Cambria"/>
        <family val="0"/>
      </rPr>
      <t>15 January 2019 15:05:59</t>
    </r>
  </si>
  <si>
    <r>
      <t xml:space="preserve">Bahria University Karachi Campus - Admissions (Spring-2019)
Selection List of Candidates MS (GEO-PHY) - 2 Years
(Test Date: 12-Jan-2019)
</t>
    </r>
    <r>
      <rPr>
        <i/>
        <sz val="9"/>
        <color indexed="8"/>
        <rFont val="Cambria"/>
        <family val="0"/>
      </rPr>
      <t xml:space="preserve">Printed on: </t>
    </r>
    <r>
      <rPr>
        <i/>
        <sz val="9"/>
        <color indexed="8"/>
        <rFont val="Cambria"/>
        <family val="0"/>
      </rPr>
      <t>15 January 2019 15:05:59</t>
    </r>
  </si>
  <si>
    <t>Program</t>
  </si>
  <si>
    <t>Mobile</t>
  </si>
  <si>
    <t>Email</t>
  </si>
  <si>
    <t>TALHA SHER CHISHTI</t>
  </si>
  <si>
    <t>Masters</t>
  </si>
  <si>
    <t>67.00</t>
  </si>
  <si>
    <t>SHIRAZ AHMED ZARDARI</t>
  </si>
  <si>
    <t>75.00</t>
  </si>
  <si>
    <t>88.00</t>
  </si>
  <si>
    <t>MAHNOOR SHOAIB</t>
  </si>
  <si>
    <t>Bachelors</t>
  </si>
  <si>
    <t>85.00</t>
  </si>
  <si>
    <t>72.00</t>
  </si>
  <si>
    <t>0300-2359990</t>
  </si>
  <si>
    <t>mahnoorshoaibdar@hotmail.com</t>
  </si>
  <si>
    <t>MUHAMMAD USMAN</t>
  </si>
  <si>
    <t>59.00</t>
  </si>
  <si>
    <t>54.88</t>
  </si>
  <si>
    <t>0300-4029525</t>
  </si>
  <si>
    <t>usmanadeel95@gmail.com</t>
  </si>
  <si>
    <t>MARIA ESSANI</t>
  </si>
  <si>
    <t>74.25</t>
  </si>
  <si>
    <t>79.00</t>
  </si>
  <si>
    <t>0321-2400339</t>
  </si>
  <si>
    <t>mariaessani4@gmail.com</t>
  </si>
  <si>
    <t>NOUSHEEN RASHEED</t>
  </si>
  <si>
    <t>77.50</t>
  </si>
  <si>
    <t>73.00</t>
  </si>
  <si>
    <t>0306-0237256</t>
  </si>
  <si>
    <t>nousheen_rasheed@hotmail.com</t>
  </si>
  <si>
    <t>MUHAMMAD AHMED</t>
  </si>
  <si>
    <t>82.00</t>
  </si>
  <si>
    <t>65.00</t>
  </si>
  <si>
    <t>0334-3767901</t>
  </si>
  <si>
    <t>muhammad_ahmed576@hotmail.com</t>
  </si>
  <si>
    <t>GHULAM MURTAZA</t>
  </si>
  <si>
    <t>63.00</t>
  </si>
  <si>
    <t>0315-4547092</t>
  </si>
  <si>
    <t>mmurtazajamali@hotmail.com</t>
  </si>
  <si>
    <t>AWAIS RAZA</t>
  </si>
  <si>
    <t>68.00</t>
  </si>
  <si>
    <t>0305-3262705</t>
  </si>
  <si>
    <t>samejo.awais@gmail.com</t>
  </si>
  <si>
    <t>MOIZ AHMED</t>
  </si>
  <si>
    <t>64.25</t>
  </si>
  <si>
    <t>0331-2083006</t>
  </si>
  <si>
    <t>moiz_ahmed22@hotmail.com</t>
  </si>
  <si>
    <t>SADAF NASREEN</t>
  </si>
  <si>
    <t>60.57</t>
  </si>
  <si>
    <t>60.00</t>
  </si>
  <si>
    <t>0331-2331012</t>
  </si>
  <si>
    <t>sadafnasreen007@gmail.com</t>
  </si>
  <si>
    <t>SUMAIRA KIRAN</t>
  </si>
  <si>
    <t>51.13</t>
  </si>
  <si>
    <t>64.00</t>
  </si>
  <si>
    <t>0333-3369072</t>
  </si>
  <si>
    <t>sumairakiran47@gmail.com</t>
  </si>
  <si>
    <t>SHIRAZ HASHMI</t>
  </si>
  <si>
    <t>51.36</t>
  </si>
  <si>
    <t>0322-2748067</t>
  </si>
  <si>
    <t>sheraz.hashmi@outlook.com</t>
  </si>
  <si>
    <t>KOMAL AMJAD</t>
  </si>
  <si>
    <t>62.50</t>
  </si>
  <si>
    <t>0333-1370646</t>
  </si>
  <si>
    <t>komalamjad962@gmail.com</t>
  </si>
  <si>
    <t>RIDA ZEHRA MUGHAL</t>
  </si>
  <si>
    <t>56.79</t>
  </si>
  <si>
    <t>0331-2257985</t>
  </si>
  <si>
    <t>rida.zehra.mughal@gmail.com</t>
  </si>
  <si>
    <t>HAMZA AZIZ TAMIMI</t>
  </si>
  <si>
    <t>61.00</t>
  </si>
  <si>
    <t>0333-3177544</t>
  </si>
  <si>
    <t>startamimi.ht@gmail.com</t>
  </si>
  <si>
    <t>KASHAF KHAN</t>
  </si>
  <si>
    <t>56.00</t>
  </si>
  <si>
    <t>0300-9292178</t>
  </si>
  <si>
    <t>dr.kashi92@gmail.com</t>
  </si>
  <si>
    <t>SANA ZAHID</t>
  </si>
  <si>
    <t>88.25</t>
  </si>
  <si>
    <t>0332-3621030</t>
  </si>
  <si>
    <t>zahid.san94@gmail.com</t>
  </si>
  <si>
    <t>ANAM</t>
  </si>
  <si>
    <t>79.75</t>
  </si>
  <si>
    <t>0316-3666830</t>
  </si>
  <si>
    <t>anamshaikh248@gmail.com</t>
  </si>
  <si>
    <t>AHMED TAHIR GHIAS</t>
  </si>
  <si>
    <t>74.75</t>
  </si>
  <si>
    <t>62.00</t>
  </si>
  <si>
    <t>0345-2275740</t>
  </si>
  <si>
    <t>ghiasahmed19@gmail.com</t>
  </si>
  <si>
    <t>ZEHRA FATIMA</t>
  </si>
  <si>
    <t>63.70</t>
  </si>
  <si>
    <t>66.00</t>
  </si>
  <si>
    <t>0331-2480506</t>
  </si>
  <si>
    <t>zehrafatima08@hotmail.com</t>
  </si>
  <si>
    <t>WALEED BIN NASIR</t>
  </si>
  <si>
    <t>58.00</t>
  </si>
  <si>
    <t>84.00</t>
  </si>
  <si>
    <t>0336-0370670</t>
  </si>
  <si>
    <t>binnasirwaleed@gmail.com</t>
  </si>
  <si>
    <t>MISBAH ZAHEER</t>
  </si>
  <si>
    <t>63.38</t>
  </si>
  <si>
    <t>57.00</t>
  </si>
  <si>
    <t>0311-0792568</t>
  </si>
  <si>
    <t>misbahzaheer00@yahoo.com</t>
  </si>
  <si>
    <t>BILAL MANZOOR</t>
  </si>
  <si>
    <t>50.23</t>
  </si>
  <si>
    <t>47.15</t>
  </si>
  <si>
    <t>0347-3233033</t>
  </si>
  <si>
    <t>manzoorbilal822@gmail.com</t>
  </si>
  <si>
    <t>SANIA UROOJ</t>
  </si>
  <si>
    <t>86.75</t>
  </si>
  <si>
    <t>77.00</t>
  </si>
  <si>
    <t>0335-3855898</t>
  </si>
  <si>
    <t>sania.markventures@gmail.com</t>
  </si>
  <si>
    <t>SAAD AHMED</t>
  </si>
  <si>
    <t>83.04</t>
  </si>
  <si>
    <t>0331-3441478</t>
  </si>
  <si>
    <t>saadshkh1407@gmail.com</t>
  </si>
  <si>
    <t>MUHAMMAD ADNAN KHAN</t>
  </si>
  <si>
    <t>76.00</t>
  </si>
  <si>
    <t>69.00</t>
  </si>
  <si>
    <t>0345-3619192</t>
  </si>
  <si>
    <t>adnan_khan_92@outlook.com</t>
  </si>
  <si>
    <t>MALIHA YASIN</t>
  </si>
  <si>
    <t>73.25</t>
  </si>
  <si>
    <t>0303-2735028</t>
  </si>
  <si>
    <t>maliyasin1234@gmail.com</t>
  </si>
  <si>
    <t>KAZIM ALI</t>
  </si>
  <si>
    <t>68.25</t>
  </si>
  <si>
    <t>55.00</t>
  </si>
  <si>
    <t>0303-7957231</t>
  </si>
  <si>
    <t>info.kazim@gmail.com</t>
  </si>
  <si>
    <t>RIAZ AHMED CHEEMA</t>
  </si>
  <si>
    <t>57.96</t>
  </si>
  <si>
    <t>0301-6299193</t>
  </si>
  <si>
    <t>riazcheema681@gmail.com</t>
  </si>
  <si>
    <t>BISMA ALI</t>
  </si>
  <si>
    <t>88.75</t>
  </si>
  <si>
    <t>64.68</t>
  </si>
  <si>
    <t>0324-2456094</t>
  </si>
  <si>
    <t>bisma.ali94@yahoo.com</t>
  </si>
  <si>
    <t>AMNA BANO</t>
  </si>
  <si>
    <t>77.75</t>
  </si>
  <si>
    <t>80.00</t>
  </si>
  <si>
    <t>0341-3006072</t>
  </si>
  <si>
    <t>amna_shafaat@yahoo.com</t>
  </si>
  <si>
    <t>MUHAMMAD ADNAN ABID</t>
  </si>
  <si>
    <t>72.50</t>
  </si>
  <si>
    <t>52.00</t>
  </si>
  <si>
    <t>51.44</t>
  </si>
  <si>
    <t>0331-3961392</t>
  </si>
  <si>
    <t>adnanabid12336@gmail.com</t>
  </si>
  <si>
    <t>ZOHAIB ARIF</t>
  </si>
  <si>
    <t>97.75</t>
  </si>
  <si>
    <t>72.20</t>
  </si>
  <si>
    <t>0344-2840665</t>
  </si>
  <si>
    <t>xohaibarif@rocketmail.com</t>
  </si>
  <si>
    <t>87.00</t>
  </si>
  <si>
    <t>0333-3258163</t>
  </si>
  <si>
    <t>siqbal9000@gmail.com</t>
  </si>
  <si>
    <t>FAIZA NAYYAB</t>
  </si>
  <si>
    <t>74.50</t>
  </si>
  <si>
    <t>54.32</t>
  </si>
  <si>
    <t>0342-8012560</t>
  </si>
  <si>
    <t>faizanayyab@yahoo.com</t>
  </si>
  <si>
    <t>MUHAMMAD SOHAIL KHAN</t>
  </si>
  <si>
    <t>83.50</t>
  </si>
  <si>
    <t>63.12</t>
  </si>
  <si>
    <t>0331-3390256</t>
  </si>
  <si>
    <t>sohailkhan996@hotmail.com</t>
  </si>
  <si>
    <t>RAMSHA QURAT-UL-AIN ALAM</t>
  </si>
  <si>
    <t>84.50</t>
  </si>
  <si>
    <t>0311-1236242</t>
  </si>
  <si>
    <t>ram_libra_93@hotmail.com</t>
  </si>
  <si>
    <t>MESUK GULFAM</t>
  </si>
  <si>
    <t>64.50</t>
  </si>
  <si>
    <t>53.00</t>
  </si>
  <si>
    <t>0335-7546977</t>
  </si>
  <si>
    <t>mesuk.gulfam@hotmail.com</t>
  </si>
  <si>
    <t>SYEDA KOMAL JILANI</t>
  </si>
  <si>
    <t>95.00</t>
  </si>
  <si>
    <t>0324-2663336</t>
  </si>
  <si>
    <t>syedakomaljilani@gmail.com</t>
  </si>
  <si>
    <t>ALEENA KANWAL</t>
  </si>
  <si>
    <t>80.25</t>
  </si>
  <si>
    <t>70.00</t>
  </si>
  <si>
    <t>0332-8258129</t>
  </si>
  <si>
    <t>aleenakanwal84@gmail.com</t>
  </si>
  <si>
    <t>NEHAL MATEEN</t>
  </si>
  <si>
    <t>0342-2833305</t>
  </si>
  <si>
    <t>nehal_mateen2000@yahoo.com</t>
  </si>
  <si>
    <t>MUHAMMAD SHEHBAZ</t>
  </si>
  <si>
    <t>0306-6564228</t>
  </si>
  <si>
    <t>rana.shahbaz.pasha@gmail.com</t>
  </si>
  <si>
    <t>SEHRISH JABEEN</t>
  </si>
  <si>
    <t>65.75</t>
  </si>
  <si>
    <t>0332-2030999</t>
  </si>
  <si>
    <t>sj.sehrish.jabeen@gmail.com</t>
  </si>
  <si>
    <t>MUHAMMAD SIDDIQUE</t>
  </si>
  <si>
    <t>69.57</t>
  </si>
  <si>
    <t>0313-2007087</t>
  </si>
  <si>
    <t>mspakistan99@gmail.com</t>
  </si>
  <si>
    <t>HASSAN HYDER</t>
  </si>
  <si>
    <t>0316-6885557</t>
  </si>
  <si>
    <t>architecthassan123@gmail.com</t>
  </si>
  <si>
    <t>52.27</t>
  </si>
  <si>
    <t>0345-2692556</t>
  </si>
  <si>
    <t>ahmed.kazmi@hotmail.com</t>
  </si>
  <si>
    <t>REEMA KHAN</t>
  </si>
  <si>
    <t>59.19</t>
  </si>
  <si>
    <t>54.00</t>
  </si>
  <si>
    <t>0346-3311186</t>
  </si>
  <si>
    <t>ar3khan@gmail.com</t>
  </si>
  <si>
    <t>AYESHA IQBAL</t>
  </si>
  <si>
    <t>96.60</t>
  </si>
  <si>
    <t>63.01</t>
  </si>
  <si>
    <t>0333-5209591</t>
  </si>
  <si>
    <t>aishaiqbal8854@gmail.com</t>
  </si>
  <si>
    <t>MUHAMMAD MAAZ SHAMS</t>
  </si>
  <si>
    <t>52.40</t>
  </si>
  <si>
    <t>0331-6932534</t>
  </si>
  <si>
    <t>maazshams2@gmail.com</t>
  </si>
  <si>
    <t>S.No.</t>
  </si>
  <si>
    <t>App.No.</t>
  </si>
  <si>
    <t>Name</t>
  </si>
  <si>
    <t>Remarks</t>
  </si>
  <si>
    <t>Status</t>
  </si>
  <si>
    <t>Exam Passed</t>
  </si>
  <si>
    <t>Eligibility
Percentage</t>
  </si>
  <si>
    <t>Test Marks
Percentage</t>
  </si>
  <si>
    <t>Interview Marks</t>
  </si>
  <si>
    <t>Final Selection
g=e*0.48+f*0.32+g*0.2</t>
  </si>
  <si>
    <t>M.Phil(MS)</t>
  </si>
  <si>
    <t>Confirmed</t>
  </si>
  <si>
    <t>HAFSA AZIZ</t>
  </si>
  <si>
    <t>NEELOFER HANIF</t>
  </si>
  <si>
    <t>SHABANA NAZ</t>
  </si>
  <si>
    <t>BU Alumni</t>
  </si>
  <si>
    <t>TARIQ MEHMOOD DAR</t>
  </si>
  <si>
    <t>81.00</t>
  </si>
  <si>
    <t>MUHAMMAD NASIR</t>
  </si>
  <si>
    <t>M. HASAN ZAFAR</t>
  </si>
  <si>
    <t xml:space="preserve">Bahria University Karachi Campus - Admissions (Spring-2019)
Selection List of Candidates MBA - 1.5 Years
</t>
  </si>
  <si>
    <t>MBA-1.5 Years</t>
  </si>
  <si>
    <t xml:space="preserve">Bahria University Karachi Campus - Admissions (Spring-2019)
Selection List of Candidates MBA - 2 Years
</t>
  </si>
  <si>
    <t>MBA-2 Years</t>
  </si>
  <si>
    <t>M.Sc Final Transcript Required</t>
  </si>
  <si>
    <t xml:space="preserve">Bahria University Karachi Campus - Admissions (Spring-2019)
Selection List of Candidates MBA - 3.5 Years
</t>
  </si>
  <si>
    <t>MBA-3.5 Years</t>
  </si>
  <si>
    <t xml:space="preserve">Bahria University Karachi Campus - Admissions (Spring-2019)
Selection List of Candidates MBA (L &amp; M) - 1.5 Years
</t>
  </si>
  <si>
    <t>MBA(L&amp;M)-1.5 Years</t>
  </si>
  <si>
    <t xml:space="preserve">Bahria University Karachi Campus - Admissions (Spring-2019)
Selection List of Candidates MBA (Pharmaceutics and Health MGT)
</t>
  </si>
  <si>
    <t>MBA(P&amp;HM)</t>
  </si>
  <si>
    <t xml:space="preserve">Bahria University Karachi Campus - Admissions (Spring-2019)
Selection List of Candidates MBA (WEEKEND) - 2 Years
</t>
  </si>
  <si>
    <t>MBA(W/E)-2 Years</t>
  </si>
  <si>
    <t>Contact Admissions Office</t>
  </si>
  <si>
    <t>B.Sc transcript required</t>
  </si>
  <si>
    <t xml:space="preserve">Bahria University Karachi Campus - Admissions (Spring-2019)
Selection List of Candidates MBA (WEEKEND) - 3.5 Years
</t>
  </si>
  <si>
    <t>MBA(W/E)-3.5 Years</t>
  </si>
  <si>
    <t xml:space="preserve">Bahria University Karachi Campus - Admissions (Spring-2019)
Selection List of Candidates MS (ES) - 2 Years
</t>
  </si>
  <si>
    <t>MS(Env. Sci)</t>
  </si>
  <si>
    <t>Waiting</t>
  </si>
  <si>
    <t>Contact Admissions office</t>
  </si>
  <si>
    <t>SHAHAB ZAMAN</t>
  </si>
  <si>
    <t>76.76</t>
  </si>
  <si>
    <t>0305-8282982</t>
  </si>
  <si>
    <t>shahabuzaman95@gmail.com</t>
  </si>
  <si>
    <t>TARIQ MAHMOOD</t>
  </si>
  <si>
    <t>0324-2400894</t>
  </si>
  <si>
    <t>oriental.iconn.tm@gmail.com</t>
  </si>
  <si>
    <t>SHEHROOZ SALEEM</t>
  </si>
  <si>
    <t>63.25</t>
  </si>
  <si>
    <t>0312-1247491</t>
  </si>
  <si>
    <t>sheroz.saleem91@gmail.com</t>
  </si>
  <si>
    <t xml:space="preserve">Bahria University Karachi Campus - Admissions (Spring-2019)
Selection List of Candidates MS (FINANCE) - 1.5 Years
</t>
  </si>
  <si>
    <t>MS(Finance)</t>
  </si>
  <si>
    <t>Contact Admission Office</t>
  </si>
  <si>
    <t>M. SIKANDER IQBAL</t>
  </si>
  <si>
    <t>MS(CS)</t>
  </si>
  <si>
    <t>High Academic Acheiver</t>
  </si>
  <si>
    <t>MS(SE)</t>
  </si>
  <si>
    <t>Rejected</t>
  </si>
  <si>
    <t xml:space="preserve">Bahria University Karachi Campus - Admissions (Spring-2019)
Selection List of Candidates MS (SE) - 2 Years
</t>
  </si>
  <si>
    <t xml:space="preserve">Bahria University Karachi Campus - Admissions (Spring-2019)
Selection List of Candidates MS (EE) - 2 Years
</t>
  </si>
  <si>
    <t>MS(EE)</t>
  </si>
  <si>
    <t>SYED M.D AHMED KAZMI</t>
  </si>
  <si>
    <t>MS(PM)</t>
  </si>
  <si>
    <t xml:space="preserve">Bahria University Karachi Campus - Admissions (Spring-2019)
Selection List of Candidates MS (PM) - 1.5 Years
</t>
  </si>
  <si>
    <t xml:space="preserve">Bahria University Karachi Campus - Admissions (Spring-2019)
Selection List of Candidates MS (MEDIA STUDIES) - 2 Years
</t>
  </si>
  <si>
    <t>FAILINA IQBAL</t>
  </si>
  <si>
    <t>81.25</t>
  </si>
  <si>
    <t>58.52</t>
  </si>
  <si>
    <t>0335-1350929</t>
  </si>
  <si>
    <t>failinaahmed@gmail.com</t>
  </si>
  <si>
    <t>MUHAMMAD ABID</t>
  </si>
  <si>
    <t>78.00</t>
  </si>
  <si>
    <t>57.92</t>
  </si>
  <si>
    <t>0342-2713998</t>
  </si>
  <si>
    <t>mr.mabid@outlook.com</t>
  </si>
  <si>
    <t>IRFAN AKHTER</t>
  </si>
  <si>
    <t>MBA(L&amp;M) 2 Years</t>
  </si>
  <si>
    <t>51.00</t>
  </si>
  <si>
    <t>0345-2986306</t>
  </si>
  <si>
    <t>akhterirfan@ymail.com</t>
  </si>
  <si>
    <t>REHMAT ALI</t>
  </si>
  <si>
    <t>65.50</t>
  </si>
  <si>
    <t>0300-0213853</t>
  </si>
  <si>
    <t>rehmatieee@gmail.com</t>
  </si>
  <si>
    <t>MBA(L&amp;M) 3.5 Years</t>
  </si>
  <si>
    <t>76.50</t>
  </si>
  <si>
    <t>55.28</t>
  </si>
  <si>
    <t>0301-3351860</t>
  </si>
  <si>
    <t>officialm.usman56@gmail.com</t>
  </si>
  <si>
    <t>ZEESHAN AZIZ</t>
  </si>
  <si>
    <t>0346-2787963</t>
  </si>
  <si>
    <t>engr.zeeshaziz@gmail.com</t>
  </si>
  <si>
    <t>QURRAT UL AIN</t>
  </si>
  <si>
    <t>MS(Media Studies)</t>
  </si>
  <si>
    <t>73.09</t>
  </si>
  <si>
    <t>0334-3761519</t>
  </si>
  <si>
    <t>xnnie@live.com</t>
  </si>
  <si>
    <t>FARAH SULTAN</t>
  </si>
  <si>
    <t>0331-2622817</t>
  </si>
  <si>
    <t>farah.sultan2009@yahoo.com</t>
  </si>
  <si>
    <t>M. MIRZA OSAMA ZAHID</t>
  </si>
  <si>
    <t>MS(Geophy)</t>
  </si>
  <si>
    <t>BU Alumni or High Academic Acheiver</t>
  </si>
  <si>
    <t>MASOOD SULTAN</t>
  </si>
  <si>
    <t>AYAZ ALAM</t>
  </si>
  <si>
    <t>SYED ASGHAR ALI</t>
  </si>
  <si>
    <t xml:space="preserve">BU Alumni </t>
  </si>
  <si>
    <t>SUMERA SAJJAD</t>
  </si>
  <si>
    <t>MS(Mathematics)</t>
  </si>
  <si>
    <t>Subject to submission of Photocopies of Academic documents at Admission Office.</t>
  </si>
  <si>
    <t>MUHAMMAD AMIR NISAR</t>
  </si>
  <si>
    <t>EHSAN ALI</t>
  </si>
  <si>
    <t>SAEED ABBAS</t>
  </si>
  <si>
    <t>IFFAT REHMAN</t>
  </si>
  <si>
    <t>BSc &amp; MSc Transcripts Required</t>
  </si>
  <si>
    <t>ADEEL MURAD</t>
  </si>
  <si>
    <t>SYEDA MARIA ALI SHAH</t>
  </si>
  <si>
    <t>Bahria University (Karachi Campus)</t>
  </si>
  <si>
    <t>ADMISSIONS SPRING -2019(PHASE-II)</t>
  </si>
  <si>
    <t>FINAL MERIT LIST OF SELECTED CANDIDATES</t>
  </si>
  <si>
    <t>Congratulations to all selected candidates and we warmly welcome you  to be part of Bahria team.</t>
  </si>
  <si>
    <t>Important Instructions for Candidates</t>
  </si>
  <si>
    <r>
      <t>1.      Download your fee challan from Bahria University Online Admission  Portal (</t>
    </r>
    <r>
      <rPr>
        <sz val="13"/>
        <color indexed="40"/>
        <rFont val="Cambria"/>
        <family val="1"/>
      </rPr>
      <t>https://cms.bahria.edu.pk/</t>
    </r>
    <r>
      <rPr>
        <sz val="13"/>
        <rFont val="Cambria"/>
        <family val="1"/>
      </rPr>
      <t xml:space="preserve">)and deposit the fee by the due date. In case of any difficulty contact Admissions office.
</t>
    </r>
  </si>
  <si>
    <t>2.      Fee can be deposited in any of the Bank Al Falah or Allied Bank Branches.</t>
  </si>
  <si>
    <t>3.     Candidates having Naval background should contact Account Office BUKC for fulfilling the requirements and collection of fee challan.</t>
  </si>
  <si>
    <t>4.      After submission of Fee, collect your Admission Letter from Admission Office.</t>
  </si>
  <si>
    <t>5.      Students offered advance merit scholarship contact  Admission/ Accounts Office for further details.</t>
  </si>
  <si>
    <t>6.      Admissions will remain provisional until production of original documents of HSSC-II/Equivalent or Final Year/Semester results. The documents should be produced within 4 weeks of commencement of classes.</t>
  </si>
  <si>
    <t>Last Date of Fee Submission is 24 January 2019</t>
  </si>
  <si>
    <t>SYEDA MAHRUKH RAZA</t>
  </si>
  <si>
    <t>BS(Env.Sci)</t>
  </si>
  <si>
    <t>Awarded Advanced Merit Scholarship</t>
  </si>
  <si>
    <t>AYESHA SALAHUDDIN</t>
  </si>
  <si>
    <t>HIBBA RANI</t>
  </si>
  <si>
    <t>SANT SARAN</t>
  </si>
  <si>
    <t>RABBIA REHMAT</t>
  </si>
  <si>
    <t>SHEHAR BANO</t>
  </si>
  <si>
    <t>MARYAM MALIK</t>
  </si>
  <si>
    <t>ASMA SHEHZADI</t>
  </si>
  <si>
    <t>YAKSHAN AMIN</t>
  </si>
  <si>
    <t>TOOBA MUGHAL</t>
  </si>
  <si>
    <t>SHAIKH RAFAY KHALIL</t>
  </si>
  <si>
    <t>RUKHSAR KHAN</t>
  </si>
  <si>
    <t>MUHAMMAD OMER KHAN</t>
  </si>
  <si>
    <t>RUBAB GULZAIB</t>
  </si>
  <si>
    <t>FAHAD FAHIM</t>
  </si>
  <si>
    <t>AQSA AHMED</t>
  </si>
  <si>
    <t>SYED MUSTUFA</t>
  </si>
  <si>
    <t>BS(Eco &amp; Fin)</t>
  </si>
  <si>
    <t>IRTEZA HASSHAM</t>
  </si>
  <si>
    <t>RUTAB RIZWAN KHAN</t>
  </si>
  <si>
    <t>MOHAMMAD ZAHEER SIDDIQUI</t>
  </si>
  <si>
    <t>PRIYANKA ESSRANI</t>
  </si>
  <si>
    <t>WAJIHA</t>
  </si>
  <si>
    <t>BS(English)</t>
  </si>
  <si>
    <t>ALEEZA</t>
  </si>
  <si>
    <t>MASOOMA</t>
  </si>
  <si>
    <t>AYESHA TAHIR</t>
  </si>
  <si>
    <t>Pending</t>
  </si>
  <si>
    <t>SADIA KHAN</t>
  </si>
  <si>
    <t>SYEDA KISSA BATOOL</t>
  </si>
  <si>
    <t>HAFIZ M. SHAHRYAR SHAKEEL</t>
  </si>
  <si>
    <t>BS(GEO-PHY)</t>
  </si>
  <si>
    <t>SYEDA FATIMA AHSAN</t>
  </si>
  <si>
    <t>HASSAN AMIN</t>
  </si>
  <si>
    <t>MASHAL FARRUKH</t>
  </si>
  <si>
    <t>RAHIMA SALEEM</t>
  </si>
  <si>
    <t>S. M. FARJAD UL HASAN</t>
  </si>
  <si>
    <t>MUHAMMAD ZEESHAN</t>
  </si>
  <si>
    <t>M. JAHANZAIB SULTAN</t>
  </si>
  <si>
    <t>BS(MB &amp; M)</t>
  </si>
  <si>
    <t>IKRAM ANWAR</t>
  </si>
  <si>
    <t>HIRA SHAFI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</si>
</sst>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65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Cambria"/>
      <family val="0"/>
    </font>
    <font>
      <b/>
      <sz val="16"/>
      <color indexed="8"/>
      <name val="Cambria"/>
      <family val="0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mbria"/>
      <family val="1"/>
    </font>
    <font>
      <b/>
      <sz val="24"/>
      <color indexed="63"/>
      <name val="Cambria"/>
      <family val="1"/>
    </font>
    <font>
      <b/>
      <sz val="24"/>
      <color indexed="40"/>
      <name val="Cambria"/>
      <family val="1"/>
    </font>
    <font>
      <b/>
      <sz val="22"/>
      <color indexed="53"/>
      <name val="Cambria"/>
      <family val="1"/>
    </font>
    <font>
      <b/>
      <i/>
      <sz val="16"/>
      <color indexed="10"/>
      <name val="Cambria"/>
      <family val="1"/>
    </font>
    <font>
      <b/>
      <sz val="16"/>
      <color indexed="17"/>
      <name val="Cambria"/>
      <family val="1"/>
    </font>
    <font>
      <sz val="13"/>
      <name val="Cambria"/>
      <family val="1"/>
    </font>
    <font>
      <sz val="13"/>
      <color indexed="40"/>
      <name val="Cambria"/>
      <family val="1"/>
    </font>
    <font>
      <b/>
      <sz val="20"/>
      <color indexed="10"/>
      <name val="Cambria"/>
      <family val="1"/>
    </font>
    <font>
      <b/>
      <sz val="9"/>
      <color indexed="8"/>
      <name val="Cambria"/>
      <family val="1"/>
    </font>
    <font>
      <sz val="13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mbria"/>
      <family val="1"/>
    </font>
    <font>
      <b/>
      <sz val="24"/>
      <color rgb="FF00B0F0"/>
      <name val="Cambria"/>
      <family val="1"/>
    </font>
    <font>
      <b/>
      <sz val="22"/>
      <color theme="5" tint="-0.24997000396251678"/>
      <name val="Cambria"/>
      <family val="1"/>
    </font>
    <font>
      <b/>
      <i/>
      <sz val="16"/>
      <color rgb="FFFF0000"/>
      <name val="Cambria"/>
      <family val="1"/>
    </font>
    <font>
      <b/>
      <sz val="16"/>
      <color rgb="FF00B050"/>
      <name val="Cambria"/>
      <family val="1"/>
    </font>
    <font>
      <sz val="12"/>
      <color rgb="FF000000"/>
      <name val="Cambria"/>
      <family val="1"/>
    </font>
    <font>
      <b/>
      <sz val="20"/>
      <color rgb="FFFF0000"/>
      <name val="Cambria"/>
      <family val="1"/>
    </font>
    <font>
      <b/>
      <sz val="24"/>
      <color theme="3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 vertical="center" readingOrder="1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5" borderId="0" xfId="0" applyFont="1" applyFill="1" applyAlignment="1">
      <alignment vertical="center" readingOrder="1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left" vertical="center" wrapText="1" readingOrder="1"/>
      <protection locked="0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  <xf numFmtId="0" fontId="6" fillId="35" borderId="0" xfId="0" applyFont="1" applyFill="1" applyAlignment="1">
      <alignment vertical="center"/>
    </xf>
    <xf numFmtId="10" fontId="57" fillId="35" borderId="10" xfId="0" applyNumberFormat="1" applyFont="1" applyFill="1" applyBorder="1" applyAlignment="1" applyProtection="1">
      <alignment horizontal="left" vertical="center" wrapText="1" readingOrder="1"/>
      <protection locked="0"/>
    </xf>
    <xf numFmtId="10" fontId="5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Fill="1" applyAlignment="1">
      <alignment vertical="center"/>
    </xf>
    <xf numFmtId="0" fontId="57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0" fontId="9" fillId="34" borderId="10" xfId="0" applyFont="1" applyFill="1" applyBorder="1" applyAlignment="1" applyProtection="1">
      <alignment horizontal="left" vertical="center" wrapText="1" readingOrder="1"/>
      <protection locked="0"/>
    </xf>
    <xf numFmtId="0" fontId="9" fillId="35" borderId="10" xfId="0" applyFont="1" applyFill="1" applyBorder="1" applyAlignment="1" applyProtection="1">
      <alignment horizontal="center" vertical="center" wrapText="1" readingOrder="1"/>
      <protection locked="0"/>
    </xf>
    <xf numFmtId="0" fontId="11" fillId="35" borderId="0" xfId="0" applyFont="1" applyFill="1" applyAlignment="1">
      <alignment vertical="center" readingOrder="1"/>
    </xf>
    <xf numFmtId="0" fontId="9" fillId="35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49" fontId="58" fillId="0" borderId="0" xfId="0" applyNumberFormat="1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7" fillId="33" borderId="22" xfId="0" applyFont="1" applyFill="1" applyBorder="1" applyAlignment="1" applyProtection="1">
      <alignment horizontal="center" vertical="center" wrapText="1" readingOrder="1"/>
      <protection locked="0"/>
    </xf>
    <xf numFmtId="0" fontId="7" fillId="33" borderId="23" xfId="0" applyFont="1" applyFill="1" applyBorder="1" applyAlignment="1" applyProtection="1">
      <alignment horizontal="center" vertical="center" wrapText="1" readingOrder="1"/>
      <protection locked="0"/>
    </xf>
    <xf numFmtId="0" fontId="7" fillId="33" borderId="24" xfId="0" applyFont="1" applyFill="1" applyBorder="1" applyAlignment="1" applyProtection="1">
      <alignment horizontal="center" vertical="center" wrapText="1" readingOrder="1"/>
      <protection locked="0"/>
    </xf>
    <xf numFmtId="0" fontId="5" fillId="34" borderId="22" xfId="0" applyFont="1" applyFill="1" applyBorder="1" applyAlignment="1" applyProtection="1">
      <alignment horizontal="center" vertical="center" wrapText="1" readingOrder="1"/>
      <protection locked="0"/>
    </xf>
    <xf numFmtId="0" fontId="5" fillId="35" borderId="25" xfId="0" applyFont="1" applyFill="1" applyBorder="1" applyAlignment="1" applyProtection="1">
      <alignment horizontal="center" vertical="center" wrapText="1" readingOrder="1"/>
      <protection locked="0"/>
    </xf>
    <xf numFmtId="0" fontId="5" fillId="35" borderId="22" xfId="0" applyFont="1" applyFill="1" applyBorder="1" applyAlignment="1" applyProtection="1">
      <alignment horizontal="center" vertical="center" wrapText="1" readingOrder="1"/>
      <protection locked="0"/>
    </xf>
    <xf numFmtId="0" fontId="5" fillId="0" borderId="22" xfId="0" applyFont="1" applyBorder="1" applyAlignment="1" applyProtection="1">
      <alignment horizontal="center" vertical="center" wrapText="1" readingOrder="1"/>
      <protection locked="0"/>
    </xf>
    <xf numFmtId="0" fontId="5" fillId="0" borderId="22" xfId="0" applyFont="1" applyBorder="1" applyAlignment="1" applyProtection="1">
      <alignment horizontal="left" vertical="center" wrapText="1" readingOrder="1"/>
      <protection locked="0"/>
    </xf>
    <xf numFmtId="0" fontId="39" fillId="35" borderId="10" xfId="0" applyFont="1" applyFill="1" applyBorder="1" applyAlignment="1" applyProtection="1">
      <alignment horizontal="left" vertical="center" wrapText="1" readingOrder="1"/>
      <protection locked="0"/>
    </xf>
    <xf numFmtId="49" fontId="64" fillId="0" borderId="0" xfId="0" applyNumberFormat="1" applyFont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38" fillId="36" borderId="22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zoomScalePageLayoutView="0" workbookViewId="0" topLeftCell="A1">
      <selection activeCell="F112" sqref="F1:F1638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32.28125" style="0" bestFit="1" customWidth="1"/>
    <col min="4" max="4" width="23.00390625" style="12" customWidth="1"/>
    <col min="5" max="5" width="40.57421875" style="12" customWidth="1"/>
    <col min="6" max="6" width="13.8515625" style="12" bestFit="1" customWidth="1"/>
  </cols>
  <sheetData>
    <row r="1" spans="1:6" s="10" customFormat="1" ht="45" customHeight="1">
      <c r="A1" s="72" t="s">
        <v>352</v>
      </c>
      <c r="B1" s="72"/>
      <c r="C1" s="72"/>
      <c r="D1" s="72"/>
      <c r="E1" s="72"/>
      <c r="F1" s="72"/>
    </row>
    <row r="2" spans="1:6" s="7" customFormat="1" ht="24" customHeight="1">
      <c r="A2" s="37" t="s">
        <v>353</v>
      </c>
      <c r="B2" s="37"/>
      <c r="C2" s="37"/>
      <c r="D2" s="37"/>
      <c r="E2" s="37"/>
      <c r="F2" s="37"/>
    </row>
    <row r="3" spans="1:6" s="7" customFormat="1" ht="24" customHeight="1" thickBot="1">
      <c r="A3" s="38" t="s">
        <v>354</v>
      </c>
      <c r="B3" s="38"/>
      <c r="C3" s="38"/>
      <c r="D3" s="38"/>
      <c r="E3" s="38"/>
      <c r="F3" s="38"/>
    </row>
    <row r="4" spans="1:6" s="14" customFormat="1" ht="33.75" customHeight="1" thickBot="1">
      <c r="A4" s="39" t="s">
        <v>355</v>
      </c>
      <c r="B4" s="40"/>
      <c r="C4" s="40"/>
      <c r="D4" s="40"/>
      <c r="E4" s="40"/>
      <c r="F4" s="41"/>
    </row>
    <row r="5" spans="1:6" s="14" customFormat="1" ht="24" customHeight="1" thickBot="1">
      <c r="A5" s="42" t="s">
        <v>356</v>
      </c>
      <c r="B5" s="43"/>
      <c r="C5" s="43"/>
      <c r="D5" s="43"/>
      <c r="E5" s="43"/>
      <c r="F5" s="44"/>
    </row>
    <row r="6" spans="1:6" s="14" customFormat="1" ht="36.75" customHeight="1">
      <c r="A6" s="45" t="s">
        <v>357</v>
      </c>
      <c r="B6" s="46"/>
      <c r="C6" s="46"/>
      <c r="D6" s="46"/>
      <c r="E6" s="46"/>
      <c r="F6" s="47"/>
    </row>
    <row r="7" spans="1:6" s="14" customFormat="1" ht="28.5" customHeight="1">
      <c r="A7" s="48" t="s">
        <v>358</v>
      </c>
      <c r="B7" s="49"/>
      <c r="C7" s="49"/>
      <c r="D7" s="49"/>
      <c r="E7" s="49"/>
      <c r="F7" s="50"/>
    </row>
    <row r="8" spans="1:6" s="14" customFormat="1" ht="34.5" customHeight="1">
      <c r="A8" s="51" t="s">
        <v>359</v>
      </c>
      <c r="B8" s="52"/>
      <c r="C8" s="52"/>
      <c r="D8" s="52"/>
      <c r="E8" s="52"/>
      <c r="F8" s="53"/>
    </row>
    <row r="9" spans="1:6" s="14" customFormat="1" ht="27" customHeight="1">
      <c r="A9" s="54" t="s">
        <v>360</v>
      </c>
      <c r="B9" s="55"/>
      <c r="C9" s="55"/>
      <c r="D9" s="55"/>
      <c r="E9" s="55"/>
      <c r="F9" s="56"/>
    </row>
    <row r="10" spans="1:6" s="10" customFormat="1" ht="27.75" customHeight="1">
      <c r="A10" s="48" t="s">
        <v>361</v>
      </c>
      <c r="B10" s="49"/>
      <c r="C10" s="49"/>
      <c r="D10" s="49"/>
      <c r="E10" s="49"/>
      <c r="F10" s="50"/>
    </row>
    <row r="11" spans="1:6" s="18" customFormat="1" ht="42.75" customHeight="1" thickBot="1">
      <c r="A11" s="57" t="s">
        <v>362</v>
      </c>
      <c r="B11" s="58"/>
      <c r="C11" s="58"/>
      <c r="D11" s="58"/>
      <c r="E11" s="58"/>
      <c r="F11" s="59"/>
    </row>
    <row r="12" spans="1:6" s="18" customFormat="1" ht="27.75" customHeight="1" thickBot="1">
      <c r="A12" s="60" t="s">
        <v>363</v>
      </c>
      <c r="B12" s="61"/>
      <c r="C12" s="61"/>
      <c r="D12" s="61"/>
      <c r="E12" s="61"/>
      <c r="F12" s="62"/>
    </row>
    <row r="13" spans="1:6" s="18" customFormat="1" ht="24" customHeight="1">
      <c r="A13" s="63" t="s">
        <v>233</v>
      </c>
      <c r="B13" s="64" t="s">
        <v>234</v>
      </c>
      <c r="C13" s="65" t="s">
        <v>235</v>
      </c>
      <c r="D13" s="73" t="s">
        <v>10</v>
      </c>
      <c r="E13" s="73" t="s">
        <v>236</v>
      </c>
      <c r="F13" s="73" t="s">
        <v>237</v>
      </c>
    </row>
    <row r="14" spans="1:6" s="18" customFormat="1" ht="24" customHeight="1">
      <c r="A14" s="66">
        <v>1</v>
      </c>
      <c r="B14" s="67">
        <v>718</v>
      </c>
      <c r="C14" s="16" t="s">
        <v>364</v>
      </c>
      <c r="D14" s="75" t="s">
        <v>365</v>
      </c>
      <c r="E14" s="74" t="s">
        <v>366</v>
      </c>
      <c r="F14" s="75" t="s">
        <v>244</v>
      </c>
    </row>
    <row r="15" spans="1:6" s="18" customFormat="1" ht="24" customHeight="1">
      <c r="A15" s="68">
        <v>2</v>
      </c>
      <c r="B15" s="67">
        <v>1184</v>
      </c>
      <c r="C15" s="16" t="s">
        <v>367</v>
      </c>
      <c r="D15" s="75" t="s">
        <v>365</v>
      </c>
      <c r="E15" s="75"/>
      <c r="F15" s="75" t="s">
        <v>244</v>
      </c>
    </row>
    <row r="16" spans="1:6" s="18" customFormat="1" ht="24" customHeight="1">
      <c r="A16" s="66">
        <v>3</v>
      </c>
      <c r="B16" s="67">
        <v>961</v>
      </c>
      <c r="C16" s="16" t="s">
        <v>368</v>
      </c>
      <c r="D16" s="75" t="s">
        <v>365</v>
      </c>
      <c r="E16" s="75"/>
      <c r="F16" s="75" t="s">
        <v>244</v>
      </c>
    </row>
    <row r="17" spans="1:6" s="18" customFormat="1" ht="24" customHeight="1">
      <c r="A17" s="68">
        <v>4</v>
      </c>
      <c r="B17" s="67">
        <v>1082</v>
      </c>
      <c r="C17" s="16" t="s">
        <v>369</v>
      </c>
      <c r="D17" s="75" t="s">
        <v>365</v>
      </c>
      <c r="E17" s="75"/>
      <c r="F17" s="76" t="s">
        <v>244</v>
      </c>
    </row>
    <row r="18" spans="1:6" s="10" customFormat="1" ht="24" customHeight="1">
      <c r="A18" s="66">
        <v>5</v>
      </c>
      <c r="B18" s="67">
        <v>162</v>
      </c>
      <c r="C18" s="16" t="s">
        <v>370</v>
      </c>
      <c r="D18" s="75" t="s">
        <v>365</v>
      </c>
      <c r="E18" s="75"/>
      <c r="F18" s="75" t="s">
        <v>244</v>
      </c>
    </row>
    <row r="19" spans="1:6" s="10" customFormat="1" ht="24" customHeight="1">
      <c r="A19" s="68">
        <v>6</v>
      </c>
      <c r="B19" s="15">
        <v>1355</v>
      </c>
      <c r="C19" s="16" t="s">
        <v>371</v>
      </c>
      <c r="D19" s="75" t="s">
        <v>365</v>
      </c>
      <c r="E19" s="75"/>
      <c r="F19" s="75" t="s">
        <v>244</v>
      </c>
    </row>
    <row r="20" spans="1:6" s="10" customFormat="1" ht="24" customHeight="1">
      <c r="A20" s="66">
        <v>7</v>
      </c>
      <c r="B20" s="15">
        <v>934</v>
      </c>
      <c r="C20" s="16" t="s">
        <v>372</v>
      </c>
      <c r="D20" s="75" t="s">
        <v>365</v>
      </c>
      <c r="E20" s="75"/>
      <c r="F20" s="75" t="s">
        <v>244</v>
      </c>
    </row>
    <row r="21" spans="1:6" s="18" customFormat="1" ht="24" customHeight="1">
      <c r="A21" s="68">
        <v>8</v>
      </c>
      <c r="B21" s="15">
        <v>296</v>
      </c>
      <c r="C21" s="16" t="s">
        <v>125</v>
      </c>
      <c r="D21" s="75" t="s">
        <v>365</v>
      </c>
      <c r="E21" s="75"/>
      <c r="F21" s="75" t="s">
        <v>244</v>
      </c>
    </row>
    <row r="22" spans="1:6" s="18" customFormat="1" ht="24" customHeight="1">
      <c r="A22" s="66">
        <v>9</v>
      </c>
      <c r="B22" s="11">
        <v>1621</v>
      </c>
      <c r="C22" s="13" t="s">
        <v>373</v>
      </c>
      <c r="D22" s="75" t="s">
        <v>365</v>
      </c>
      <c r="E22" s="76"/>
      <c r="F22" s="76" t="s">
        <v>244</v>
      </c>
    </row>
    <row r="23" spans="1:6" s="14" customFormat="1" ht="24" customHeight="1">
      <c r="A23" s="68">
        <v>10</v>
      </c>
      <c r="B23" s="15">
        <v>1598</v>
      </c>
      <c r="C23" s="16" t="s">
        <v>374</v>
      </c>
      <c r="D23" s="75" t="s">
        <v>365</v>
      </c>
      <c r="E23" s="75"/>
      <c r="F23" s="76" t="s">
        <v>244</v>
      </c>
    </row>
    <row r="24" spans="1:6" s="14" customFormat="1" ht="24" customHeight="1">
      <c r="A24" s="66">
        <v>11</v>
      </c>
      <c r="B24" s="15">
        <v>1628</v>
      </c>
      <c r="C24" s="16" t="s">
        <v>375</v>
      </c>
      <c r="D24" s="75" t="s">
        <v>365</v>
      </c>
      <c r="E24" s="75"/>
      <c r="F24" s="76" t="s">
        <v>244</v>
      </c>
    </row>
    <row r="25" spans="1:6" s="10" customFormat="1" ht="24" customHeight="1">
      <c r="A25" s="68">
        <v>12</v>
      </c>
      <c r="B25" s="11">
        <v>63</v>
      </c>
      <c r="C25" s="13" t="s">
        <v>376</v>
      </c>
      <c r="D25" s="75" t="s">
        <v>365</v>
      </c>
      <c r="E25" s="76"/>
      <c r="F25" s="75" t="s">
        <v>244</v>
      </c>
    </row>
    <row r="26" spans="1:6" s="10" customFormat="1" ht="24" customHeight="1">
      <c r="A26" s="66">
        <v>13</v>
      </c>
      <c r="B26" s="15">
        <v>993</v>
      </c>
      <c r="C26" s="16" t="s">
        <v>377</v>
      </c>
      <c r="D26" s="75" t="s">
        <v>365</v>
      </c>
      <c r="E26" s="75"/>
      <c r="F26" s="75" t="s">
        <v>244</v>
      </c>
    </row>
    <row r="27" spans="1:6" s="7" customFormat="1" ht="24" customHeight="1">
      <c r="A27" s="68">
        <v>14</v>
      </c>
      <c r="B27" s="15">
        <v>923</v>
      </c>
      <c r="C27" s="16" t="s">
        <v>378</v>
      </c>
      <c r="D27" s="75" t="s">
        <v>365</v>
      </c>
      <c r="E27" s="75"/>
      <c r="F27" s="76" t="s">
        <v>244</v>
      </c>
    </row>
    <row r="28" spans="1:6" s="14" customFormat="1" ht="24" customHeight="1">
      <c r="A28" s="66">
        <v>15</v>
      </c>
      <c r="B28" s="15">
        <v>31</v>
      </c>
      <c r="C28" s="16" t="s">
        <v>379</v>
      </c>
      <c r="D28" s="75" t="s">
        <v>365</v>
      </c>
      <c r="E28" s="75"/>
      <c r="F28" s="75" t="s">
        <v>244</v>
      </c>
    </row>
    <row r="29" spans="1:6" s="10" customFormat="1" ht="24" customHeight="1">
      <c r="A29" s="68">
        <v>16</v>
      </c>
      <c r="B29" s="11">
        <v>1453</v>
      </c>
      <c r="C29" s="13" t="s">
        <v>380</v>
      </c>
      <c r="D29" s="75" t="s">
        <v>365</v>
      </c>
      <c r="E29" s="76"/>
      <c r="F29" s="75" t="s">
        <v>244</v>
      </c>
    </row>
    <row r="30" spans="1:6" s="18" customFormat="1" ht="24" customHeight="1">
      <c r="A30" s="66">
        <v>17</v>
      </c>
      <c r="B30" s="11">
        <v>149</v>
      </c>
      <c r="C30" s="13" t="s">
        <v>381</v>
      </c>
      <c r="D30" s="75" t="s">
        <v>365</v>
      </c>
      <c r="E30" s="76"/>
      <c r="F30" s="75" t="s">
        <v>244</v>
      </c>
    </row>
    <row r="31" spans="1:6" s="18" customFormat="1" ht="24" customHeight="1">
      <c r="A31" s="68">
        <v>18</v>
      </c>
      <c r="B31" s="5">
        <v>1669</v>
      </c>
      <c r="C31" s="6" t="s">
        <v>382</v>
      </c>
      <c r="D31" s="75" t="s">
        <v>383</v>
      </c>
      <c r="E31" s="28"/>
      <c r="F31" s="28" t="s">
        <v>244</v>
      </c>
    </row>
    <row r="32" spans="1:6" s="18" customFormat="1" ht="24" customHeight="1">
      <c r="A32" s="66">
        <v>19</v>
      </c>
      <c r="B32" s="5">
        <v>1614</v>
      </c>
      <c r="C32" s="6" t="s">
        <v>384</v>
      </c>
      <c r="D32" s="75" t="s">
        <v>383</v>
      </c>
      <c r="E32" s="28"/>
      <c r="F32" s="28" t="s">
        <v>244</v>
      </c>
    </row>
    <row r="33" spans="1:6" s="18" customFormat="1" ht="24" customHeight="1">
      <c r="A33" s="68">
        <v>20</v>
      </c>
      <c r="B33" s="5">
        <v>1661</v>
      </c>
      <c r="C33" s="6" t="s">
        <v>385</v>
      </c>
      <c r="D33" s="75" t="s">
        <v>383</v>
      </c>
      <c r="E33" s="28"/>
      <c r="F33" s="28" t="s">
        <v>244</v>
      </c>
    </row>
    <row r="34" spans="1:6" s="18" customFormat="1" ht="24" customHeight="1">
      <c r="A34" s="66">
        <v>21</v>
      </c>
      <c r="B34" s="5">
        <v>1600</v>
      </c>
      <c r="C34" s="6" t="s">
        <v>386</v>
      </c>
      <c r="D34" s="75" t="s">
        <v>383</v>
      </c>
      <c r="E34" s="28"/>
      <c r="F34" s="28" t="s">
        <v>244</v>
      </c>
    </row>
    <row r="35" spans="1:6" s="18" customFormat="1" ht="24" customHeight="1">
      <c r="A35" s="68">
        <v>22</v>
      </c>
      <c r="B35" s="5">
        <v>1650</v>
      </c>
      <c r="C35" s="6" t="s">
        <v>387</v>
      </c>
      <c r="D35" s="75" t="s">
        <v>383</v>
      </c>
      <c r="E35" s="28"/>
      <c r="F35" s="28" t="s">
        <v>244</v>
      </c>
    </row>
    <row r="36" spans="1:6" s="10" customFormat="1" ht="24" customHeight="1">
      <c r="A36" s="66">
        <v>23</v>
      </c>
      <c r="B36" s="69">
        <v>1625</v>
      </c>
      <c r="C36" s="70" t="s">
        <v>388</v>
      </c>
      <c r="D36" s="77" t="s">
        <v>389</v>
      </c>
      <c r="E36" s="77"/>
      <c r="F36" s="77" t="s">
        <v>244</v>
      </c>
    </row>
    <row r="37" spans="1:6" s="10" customFormat="1" ht="24" customHeight="1">
      <c r="A37" s="68">
        <v>24</v>
      </c>
      <c r="B37" s="69">
        <v>1613</v>
      </c>
      <c r="C37" s="70" t="s">
        <v>390</v>
      </c>
      <c r="D37" s="77" t="s">
        <v>389</v>
      </c>
      <c r="E37" s="77"/>
      <c r="F37" s="77" t="s">
        <v>244</v>
      </c>
    </row>
    <row r="38" spans="1:6" s="23" customFormat="1" ht="24" customHeight="1">
      <c r="A38" s="66">
        <v>25</v>
      </c>
      <c r="B38" s="69">
        <v>1620</v>
      </c>
      <c r="C38" s="70" t="s">
        <v>391</v>
      </c>
      <c r="D38" s="77" t="s">
        <v>389</v>
      </c>
      <c r="E38" s="77"/>
      <c r="F38" s="77" t="s">
        <v>244</v>
      </c>
    </row>
    <row r="39" spans="1:6" s="23" customFormat="1" ht="24" customHeight="1">
      <c r="A39" s="68">
        <v>26</v>
      </c>
      <c r="B39" s="69">
        <v>1591</v>
      </c>
      <c r="C39" s="70" t="s">
        <v>392</v>
      </c>
      <c r="D39" s="77" t="s">
        <v>389</v>
      </c>
      <c r="E39" s="77" t="s">
        <v>393</v>
      </c>
      <c r="F39" s="77" t="s">
        <v>244</v>
      </c>
    </row>
    <row r="40" spans="1:6" s="23" customFormat="1" ht="24" customHeight="1">
      <c r="A40" s="66">
        <v>27</v>
      </c>
      <c r="B40" s="69">
        <v>1639</v>
      </c>
      <c r="C40" s="70" t="s">
        <v>394</v>
      </c>
      <c r="D40" s="77" t="s">
        <v>389</v>
      </c>
      <c r="E40" s="77"/>
      <c r="F40" s="77" t="s">
        <v>244</v>
      </c>
    </row>
    <row r="41" spans="1:6" s="23" customFormat="1" ht="24" customHeight="1">
      <c r="A41" s="68">
        <v>28</v>
      </c>
      <c r="B41" s="69">
        <v>1672</v>
      </c>
      <c r="C41" s="70" t="s">
        <v>395</v>
      </c>
      <c r="D41" s="77" t="s">
        <v>389</v>
      </c>
      <c r="E41" s="77"/>
      <c r="F41" s="77" t="s">
        <v>244</v>
      </c>
    </row>
    <row r="42" spans="1:6" s="10" customFormat="1" ht="24" customHeight="1">
      <c r="A42" s="66">
        <v>29</v>
      </c>
      <c r="B42" s="15">
        <v>1399</v>
      </c>
      <c r="C42" s="71" t="s">
        <v>396</v>
      </c>
      <c r="D42" s="28" t="s">
        <v>397</v>
      </c>
      <c r="E42" s="75"/>
      <c r="F42" s="75" t="s">
        <v>244</v>
      </c>
    </row>
    <row r="43" spans="1:6" s="10" customFormat="1" ht="24" customHeight="1">
      <c r="A43" s="68">
        <v>30</v>
      </c>
      <c r="B43" s="15">
        <v>990</v>
      </c>
      <c r="C43" s="16" t="s">
        <v>398</v>
      </c>
      <c r="D43" s="28" t="s">
        <v>397</v>
      </c>
      <c r="E43" s="75"/>
      <c r="F43" s="75" t="s">
        <v>244</v>
      </c>
    </row>
    <row r="44" spans="1:6" s="14" customFormat="1" ht="24" customHeight="1">
      <c r="A44" s="66">
        <v>31</v>
      </c>
      <c r="B44" s="11">
        <v>1577</v>
      </c>
      <c r="C44" s="13" t="s">
        <v>399</v>
      </c>
      <c r="D44" s="28" t="s">
        <v>397</v>
      </c>
      <c r="E44" s="76"/>
      <c r="F44" s="75" t="s">
        <v>244</v>
      </c>
    </row>
    <row r="45" spans="1:6" s="14" customFormat="1" ht="24" customHeight="1">
      <c r="A45" s="68">
        <v>32</v>
      </c>
      <c r="B45" s="15">
        <v>1250</v>
      </c>
      <c r="C45" s="16" t="s">
        <v>400</v>
      </c>
      <c r="D45" s="28" t="s">
        <v>397</v>
      </c>
      <c r="E45" s="75"/>
      <c r="F45" s="75" t="s">
        <v>244</v>
      </c>
    </row>
    <row r="46" spans="1:6" s="14" customFormat="1" ht="24" customHeight="1">
      <c r="A46" s="66">
        <v>33</v>
      </c>
      <c r="B46" s="5">
        <v>1682</v>
      </c>
      <c r="C46" s="6" t="s">
        <v>401</v>
      </c>
      <c r="D46" s="28" t="s">
        <v>397</v>
      </c>
      <c r="E46" s="28"/>
      <c r="F46" s="75" t="s">
        <v>244</v>
      </c>
    </row>
    <row r="47" spans="1:6" s="10" customFormat="1" ht="24" customHeight="1">
      <c r="A47" s="68">
        <v>34</v>
      </c>
      <c r="B47" s="5">
        <v>29</v>
      </c>
      <c r="C47" s="16" t="s">
        <v>402</v>
      </c>
      <c r="D47" s="28" t="s">
        <v>397</v>
      </c>
      <c r="E47" s="28"/>
      <c r="F47" s="75" t="s">
        <v>244</v>
      </c>
    </row>
    <row r="48" spans="1:6" s="10" customFormat="1" ht="24" customHeight="1">
      <c r="A48" s="66">
        <v>35</v>
      </c>
      <c r="B48" s="11">
        <v>1212</v>
      </c>
      <c r="C48" s="13" t="s">
        <v>403</v>
      </c>
      <c r="D48" s="28" t="s">
        <v>397</v>
      </c>
      <c r="E48" s="76"/>
      <c r="F48" s="75" t="s">
        <v>244</v>
      </c>
    </row>
    <row r="49" spans="1:6" s="10" customFormat="1" ht="24" customHeight="1">
      <c r="A49" s="68">
        <v>36</v>
      </c>
      <c r="B49" s="15">
        <v>1589</v>
      </c>
      <c r="C49" s="16" t="s">
        <v>404</v>
      </c>
      <c r="D49" s="75" t="s">
        <v>405</v>
      </c>
      <c r="E49" s="75"/>
      <c r="F49" s="75" t="s">
        <v>244</v>
      </c>
    </row>
    <row r="50" spans="1:6" s="10" customFormat="1" ht="24" customHeight="1">
      <c r="A50" s="66">
        <v>37</v>
      </c>
      <c r="B50" s="11">
        <v>1666</v>
      </c>
      <c r="C50" s="13" t="s">
        <v>406</v>
      </c>
      <c r="D50" s="75" t="s">
        <v>405</v>
      </c>
      <c r="E50" s="76"/>
      <c r="F50" s="75" t="s">
        <v>244</v>
      </c>
    </row>
    <row r="51" spans="1:6" s="7" customFormat="1" ht="24" customHeight="1">
      <c r="A51" s="68">
        <v>38</v>
      </c>
      <c r="B51" s="11">
        <v>1678</v>
      </c>
      <c r="C51" s="13" t="s">
        <v>407</v>
      </c>
      <c r="D51" s="75" t="s">
        <v>405</v>
      </c>
      <c r="E51" s="76"/>
      <c r="F51" s="75" t="s">
        <v>244</v>
      </c>
    </row>
    <row r="52" spans="1:6" s="26" customFormat="1" ht="24" customHeight="1">
      <c r="A52" s="66">
        <v>39</v>
      </c>
      <c r="B52" s="11">
        <v>1503</v>
      </c>
      <c r="C52" s="13" t="s">
        <v>245</v>
      </c>
      <c r="D52" s="76" t="s">
        <v>243</v>
      </c>
      <c r="E52" s="76"/>
      <c r="F52" s="76" t="s">
        <v>244</v>
      </c>
    </row>
    <row r="53" spans="1:6" s="26" customFormat="1" ht="24" customHeight="1">
      <c r="A53" s="68">
        <v>40</v>
      </c>
      <c r="B53" s="5">
        <v>1616</v>
      </c>
      <c r="C53" s="6" t="s">
        <v>13</v>
      </c>
      <c r="D53" s="76" t="s">
        <v>243</v>
      </c>
      <c r="E53" s="28"/>
      <c r="F53" s="28" t="s">
        <v>244</v>
      </c>
    </row>
    <row r="54" spans="1:6" s="26" customFormat="1" ht="24" customHeight="1">
      <c r="A54" s="66">
        <v>41</v>
      </c>
      <c r="B54" s="5">
        <v>1593</v>
      </c>
      <c r="C54" s="6" t="s">
        <v>16</v>
      </c>
      <c r="D54" s="76" t="s">
        <v>243</v>
      </c>
      <c r="E54" s="28"/>
      <c r="F54" s="28" t="s">
        <v>244</v>
      </c>
    </row>
    <row r="55" spans="1:6" s="26" customFormat="1" ht="24" customHeight="1">
      <c r="A55" s="68">
        <v>42</v>
      </c>
      <c r="B55" s="15">
        <v>1331</v>
      </c>
      <c r="C55" s="16" t="s">
        <v>246</v>
      </c>
      <c r="D55" s="76" t="s">
        <v>243</v>
      </c>
      <c r="E55" s="75"/>
      <c r="F55" s="76" t="s">
        <v>244</v>
      </c>
    </row>
    <row r="56" spans="1:6" s="26" customFormat="1" ht="24" customHeight="1">
      <c r="A56" s="66">
        <v>43</v>
      </c>
      <c r="B56" s="15">
        <v>1428</v>
      </c>
      <c r="C56" s="16" t="s">
        <v>247</v>
      </c>
      <c r="D56" s="76" t="s">
        <v>243</v>
      </c>
      <c r="E56" s="75"/>
      <c r="F56" s="76" t="s">
        <v>244</v>
      </c>
    </row>
    <row r="57" spans="1:6" s="26" customFormat="1" ht="24" customHeight="1">
      <c r="A57" s="68">
        <v>44</v>
      </c>
      <c r="B57" s="15">
        <v>1175</v>
      </c>
      <c r="C57" s="16" t="s">
        <v>252</v>
      </c>
      <c r="D57" s="76" t="s">
        <v>243</v>
      </c>
      <c r="E57" s="78" t="s">
        <v>248</v>
      </c>
      <c r="F57" s="76" t="s">
        <v>244</v>
      </c>
    </row>
    <row r="58" spans="1:6" s="26" customFormat="1" ht="24" customHeight="1">
      <c r="A58" s="66">
        <v>45</v>
      </c>
      <c r="B58" s="15">
        <v>1330</v>
      </c>
      <c r="C58" s="16" t="s">
        <v>249</v>
      </c>
      <c r="D58" s="76" t="s">
        <v>243</v>
      </c>
      <c r="E58" s="75"/>
      <c r="F58" s="76" t="s">
        <v>244</v>
      </c>
    </row>
    <row r="59" spans="1:6" s="7" customFormat="1" ht="24" customHeight="1">
      <c r="A59" s="68">
        <v>46</v>
      </c>
      <c r="B59" s="15">
        <v>1122</v>
      </c>
      <c r="C59" s="16" t="s">
        <v>251</v>
      </c>
      <c r="D59" s="76" t="s">
        <v>243</v>
      </c>
      <c r="E59" s="75"/>
      <c r="F59" s="76" t="s">
        <v>244</v>
      </c>
    </row>
    <row r="60" spans="1:6" s="7" customFormat="1" ht="24" customHeight="1">
      <c r="A60" s="66">
        <v>47</v>
      </c>
      <c r="B60" s="5">
        <v>1638</v>
      </c>
      <c r="C60" s="6" t="s">
        <v>19</v>
      </c>
      <c r="D60" s="28" t="s">
        <v>254</v>
      </c>
      <c r="E60" s="28"/>
      <c r="F60" s="28" t="s">
        <v>244</v>
      </c>
    </row>
    <row r="61" spans="1:6" s="7" customFormat="1" ht="24" customHeight="1">
      <c r="A61" s="68">
        <v>48</v>
      </c>
      <c r="B61" s="15">
        <v>1645</v>
      </c>
      <c r="C61" s="16" t="s">
        <v>35</v>
      </c>
      <c r="D61" s="75" t="s">
        <v>256</v>
      </c>
      <c r="E61" s="75"/>
      <c r="F61" s="75" t="s">
        <v>244</v>
      </c>
    </row>
    <row r="62" spans="1:6" s="7" customFormat="1" ht="24" customHeight="1">
      <c r="A62" s="66">
        <v>49</v>
      </c>
      <c r="B62" s="15">
        <v>1664</v>
      </c>
      <c r="C62" s="16" t="s">
        <v>40</v>
      </c>
      <c r="D62" s="75" t="s">
        <v>256</v>
      </c>
      <c r="E62" s="75"/>
      <c r="F62" s="75" t="s">
        <v>244</v>
      </c>
    </row>
    <row r="63" spans="1:6" s="32" customFormat="1" ht="24" customHeight="1">
      <c r="A63" s="68">
        <v>50</v>
      </c>
      <c r="B63" s="15">
        <v>1651</v>
      </c>
      <c r="C63" s="16" t="s">
        <v>30</v>
      </c>
      <c r="D63" s="75" t="s">
        <v>256</v>
      </c>
      <c r="E63" s="75"/>
      <c r="F63" s="75" t="s">
        <v>244</v>
      </c>
    </row>
    <row r="64" spans="1:6" s="32" customFormat="1" ht="24" customHeight="1">
      <c r="A64" s="66">
        <v>51</v>
      </c>
      <c r="B64" s="15">
        <v>1679</v>
      </c>
      <c r="C64" s="16" t="s">
        <v>45</v>
      </c>
      <c r="D64" s="75" t="s">
        <v>256</v>
      </c>
      <c r="E64" s="75"/>
      <c r="F64" s="75" t="s">
        <v>244</v>
      </c>
    </row>
    <row r="65" spans="1:6" s="32" customFormat="1" ht="24" customHeight="1">
      <c r="A65" s="68">
        <v>52</v>
      </c>
      <c r="B65" s="15">
        <v>1665</v>
      </c>
      <c r="C65" s="16" t="s">
        <v>53</v>
      </c>
      <c r="D65" s="75" t="s">
        <v>256</v>
      </c>
      <c r="E65" s="75"/>
      <c r="F65" s="75" t="s">
        <v>244</v>
      </c>
    </row>
    <row r="66" spans="1:6" s="32" customFormat="1" ht="24" customHeight="1">
      <c r="A66" s="66">
        <v>53</v>
      </c>
      <c r="B66" s="15">
        <v>1640</v>
      </c>
      <c r="C66" s="16" t="s">
        <v>49</v>
      </c>
      <c r="D66" s="75" t="s">
        <v>256</v>
      </c>
      <c r="E66" s="75"/>
      <c r="F66" s="75" t="s">
        <v>244</v>
      </c>
    </row>
    <row r="67" spans="1:6" s="32" customFormat="1" ht="24" customHeight="1">
      <c r="A67" s="68">
        <v>54</v>
      </c>
      <c r="B67" s="11">
        <v>1663</v>
      </c>
      <c r="C67" s="13" t="s">
        <v>57</v>
      </c>
      <c r="D67" s="75" t="s">
        <v>256</v>
      </c>
      <c r="E67" s="76"/>
      <c r="F67" s="75" t="s">
        <v>244</v>
      </c>
    </row>
    <row r="68" spans="1:6" s="32" customFormat="1" ht="24" customHeight="1">
      <c r="A68" s="66">
        <v>55</v>
      </c>
      <c r="B68" s="5">
        <v>1653</v>
      </c>
      <c r="C68" s="6" t="s">
        <v>67</v>
      </c>
      <c r="D68" s="28" t="s">
        <v>259</v>
      </c>
      <c r="E68" s="28"/>
      <c r="F68" s="28" t="s">
        <v>244</v>
      </c>
    </row>
    <row r="69" spans="1:6" s="32" customFormat="1" ht="24" customHeight="1">
      <c r="A69" s="68">
        <v>56</v>
      </c>
      <c r="B69" s="5">
        <v>1594</v>
      </c>
      <c r="C69" s="6" t="s">
        <v>71</v>
      </c>
      <c r="D69" s="28" t="s">
        <v>259</v>
      </c>
      <c r="E69" s="28"/>
      <c r="F69" s="28" t="s">
        <v>244</v>
      </c>
    </row>
    <row r="70" spans="1:6" ht="24" customHeight="1">
      <c r="A70" s="66">
        <v>57</v>
      </c>
      <c r="B70" s="5">
        <v>1634</v>
      </c>
      <c r="C70" s="6" t="s">
        <v>75</v>
      </c>
      <c r="D70" s="28" t="s">
        <v>259</v>
      </c>
      <c r="E70" s="28"/>
      <c r="F70" s="28" t="s">
        <v>244</v>
      </c>
    </row>
    <row r="71" spans="1:6" ht="24" customHeight="1">
      <c r="A71" s="68">
        <v>58</v>
      </c>
      <c r="B71" s="11">
        <v>1626</v>
      </c>
      <c r="C71" s="13" t="s">
        <v>110</v>
      </c>
      <c r="D71" s="28" t="s">
        <v>259</v>
      </c>
      <c r="E71" s="76"/>
      <c r="F71" s="76" t="s">
        <v>244</v>
      </c>
    </row>
    <row r="72" spans="1:6" ht="24" customHeight="1">
      <c r="A72" s="66">
        <v>59</v>
      </c>
      <c r="B72" s="11">
        <v>1629</v>
      </c>
      <c r="C72" s="13" t="s">
        <v>79</v>
      </c>
      <c r="D72" s="76" t="s">
        <v>261</v>
      </c>
      <c r="E72" s="76"/>
      <c r="F72" s="76" t="s">
        <v>244</v>
      </c>
    </row>
    <row r="73" spans="1:6" ht="24" customHeight="1">
      <c r="A73" s="68">
        <v>60</v>
      </c>
      <c r="B73" s="11">
        <v>1451</v>
      </c>
      <c r="C73" s="13" t="s">
        <v>300</v>
      </c>
      <c r="D73" s="76" t="s">
        <v>261</v>
      </c>
      <c r="E73" s="76"/>
      <c r="F73" s="76" t="s">
        <v>244</v>
      </c>
    </row>
    <row r="74" spans="1:6" ht="24" customHeight="1">
      <c r="A74" s="66">
        <v>61</v>
      </c>
      <c r="B74" s="11">
        <v>1083</v>
      </c>
      <c r="C74" s="13" t="s">
        <v>305</v>
      </c>
      <c r="D74" s="76" t="s">
        <v>261</v>
      </c>
      <c r="E74" s="76"/>
      <c r="F74" s="76" t="s">
        <v>244</v>
      </c>
    </row>
    <row r="75" spans="1:6" ht="24" customHeight="1">
      <c r="A75" s="68">
        <v>62</v>
      </c>
      <c r="B75" s="15">
        <v>32</v>
      </c>
      <c r="C75" s="6" t="s">
        <v>310</v>
      </c>
      <c r="D75" s="28" t="s">
        <v>311</v>
      </c>
      <c r="E75" s="28"/>
      <c r="F75" s="28" t="s">
        <v>244</v>
      </c>
    </row>
    <row r="76" spans="1:6" ht="24" customHeight="1">
      <c r="A76" s="66">
        <v>63</v>
      </c>
      <c r="B76" s="15">
        <v>880</v>
      </c>
      <c r="C76" s="6" t="s">
        <v>315</v>
      </c>
      <c r="D76" s="28" t="s">
        <v>311</v>
      </c>
      <c r="E76" s="28"/>
      <c r="F76" s="28" t="s">
        <v>244</v>
      </c>
    </row>
    <row r="77" spans="1:6" ht="24" customHeight="1">
      <c r="A77" s="68">
        <v>64</v>
      </c>
      <c r="B77" s="15">
        <v>325</v>
      </c>
      <c r="C77" s="6" t="s">
        <v>25</v>
      </c>
      <c r="D77" s="28" t="s">
        <v>319</v>
      </c>
      <c r="E77" s="28"/>
      <c r="F77" s="28" t="s">
        <v>244</v>
      </c>
    </row>
    <row r="78" spans="1:6" ht="24" customHeight="1">
      <c r="A78" s="66">
        <v>65</v>
      </c>
      <c r="B78" s="11">
        <v>1349</v>
      </c>
      <c r="C78" s="13" t="s">
        <v>324</v>
      </c>
      <c r="D78" s="28" t="s">
        <v>319</v>
      </c>
      <c r="E78" s="76"/>
      <c r="F78" s="76" t="s">
        <v>244</v>
      </c>
    </row>
    <row r="79" spans="1:6" ht="24" customHeight="1">
      <c r="A79" s="68">
        <v>66</v>
      </c>
      <c r="B79" s="5">
        <v>1608</v>
      </c>
      <c r="C79" s="6" t="s">
        <v>83</v>
      </c>
      <c r="D79" s="28" t="s">
        <v>263</v>
      </c>
      <c r="E79" s="28"/>
      <c r="F79" s="28" t="s">
        <v>244</v>
      </c>
    </row>
    <row r="80" spans="1:6" ht="24" customHeight="1">
      <c r="A80" s="66">
        <v>67</v>
      </c>
      <c r="B80" s="15">
        <v>1643</v>
      </c>
      <c r="C80" s="16" t="s">
        <v>91</v>
      </c>
      <c r="D80" s="28" t="s">
        <v>263</v>
      </c>
      <c r="E80" s="75"/>
      <c r="F80" s="76" t="s">
        <v>244</v>
      </c>
    </row>
    <row r="81" spans="1:6" ht="24" customHeight="1">
      <c r="A81" s="68">
        <v>68</v>
      </c>
      <c r="B81" s="11">
        <v>1627</v>
      </c>
      <c r="C81" s="13" t="s">
        <v>87</v>
      </c>
      <c r="D81" s="76" t="s">
        <v>265</v>
      </c>
      <c r="E81" s="76"/>
      <c r="F81" s="76" t="s">
        <v>244</v>
      </c>
    </row>
    <row r="82" spans="1:6" ht="24" customHeight="1">
      <c r="A82" s="66">
        <v>69</v>
      </c>
      <c r="B82" s="15">
        <v>1623</v>
      </c>
      <c r="C82" s="16" t="s">
        <v>95</v>
      </c>
      <c r="D82" s="76" t="s">
        <v>265</v>
      </c>
      <c r="E82" s="75" t="s">
        <v>266</v>
      </c>
      <c r="F82" s="76" t="s">
        <v>244</v>
      </c>
    </row>
    <row r="83" spans="1:6" ht="24" customHeight="1">
      <c r="A83" s="68">
        <v>70</v>
      </c>
      <c r="B83" s="15">
        <v>1685</v>
      </c>
      <c r="C83" s="16" t="s">
        <v>100</v>
      </c>
      <c r="D83" s="76" t="s">
        <v>265</v>
      </c>
      <c r="E83" s="75" t="s">
        <v>267</v>
      </c>
      <c r="F83" s="76" t="s">
        <v>244</v>
      </c>
    </row>
    <row r="84" spans="1:6" ht="24" customHeight="1">
      <c r="A84" s="66">
        <v>71</v>
      </c>
      <c r="B84" s="15">
        <v>1686</v>
      </c>
      <c r="C84" s="16" t="s">
        <v>62</v>
      </c>
      <c r="D84" s="76" t="s">
        <v>265</v>
      </c>
      <c r="E84" s="75" t="s">
        <v>257</v>
      </c>
      <c r="F84" s="75" t="s">
        <v>244</v>
      </c>
    </row>
    <row r="85" spans="1:6" ht="24" customHeight="1">
      <c r="A85" s="68">
        <v>72</v>
      </c>
      <c r="B85" s="11">
        <v>1675</v>
      </c>
      <c r="C85" s="13" t="s">
        <v>105</v>
      </c>
      <c r="D85" s="76" t="s">
        <v>269</v>
      </c>
      <c r="E85" s="76"/>
      <c r="F85" s="76" t="s">
        <v>244</v>
      </c>
    </row>
    <row r="86" spans="1:6" ht="24" customHeight="1">
      <c r="A86" s="66">
        <v>73</v>
      </c>
      <c r="B86" s="5">
        <v>1605</v>
      </c>
      <c r="C86" s="6" t="s">
        <v>120</v>
      </c>
      <c r="D86" s="28" t="s">
        <v>289</v>
      </c>
      <c r="E86" s="28"/>
      <c r="F86" s="28" t="s">
        <v>244</v>
      </c>
    </row>
    <row r="87" spans="1:6" ht="24" customHeight="1">
      <c r="A87" s="68">
        <v>74</v>
      </c>
      <c r="B87" s="5">
        <v>1611</v>
      </c>
      <c r="C87" s="6" t="s">
        <v>125</v>
      </c>
      <c r="D87" s="28" t="s">
        <v>289</v>
      </c>
      <c r="E87" s="78" t="s">
        <v>290</v>
      </c>
      <c r="F87" s="28" t="s">
        <v>244</v>
      </c>
    </row>
    <row r="88" spans="1:6" ht="24" customHeight="1">
      <c r="A88" s="66">
        <v>75</v>
      </c>
      <c r="B88" s="21">
        <v>1644</v>
      </c>
      <c r="C88" s="22" t="s">
        <v>129</v>
      </c>
      <c r="D88" s="79" t="s">
        <v>295</v>
      </c>
      <c r="E88" s="79"/>
      <c r="F88" s="79" t="s">
        <v>244</v>
      </c>
    </row>
    <row r="89" spans="1:6" ht="24" customHeight="1">
      <c r="A89" s="68">
        <v>76</v>
      </c>
      <c r="B89" s="21">
        <v>1618</v>
      </c>
      <c r="C89" s="22" t="s">
        <v>134</v>
      </c>
      <c r="D89" s="79" t="s">
        <v>295</v>
      </c>
      <c r="E89" s="79"/>
      <c r="F89" s="79" t="s">
        <v>244</v>
      </c>
    </row>
    <row r="90" spans="1:6" ht="24" customHeight="1">
      <c r="A90" s="66">
        <v>77</v>
      </c>
      <c r="B90" s="21">
        <v>3</v>
      </c>
      <c r="C90" s="22" t="s">
        <v>138</v>
      </c>
      <c r="D90" s="79" t="s">
        <v>295</v>
      </c>
      <c r="E90" s="79"/>
      <c r="F90" s="79" t="s">
        <v>244</v>
      </c>
    </row>
    <row r="91" spans="1:6" ht="24" customHeight="1">
      <c r="A91" s="68">
        <v>78</v>
      </c>
      <c r="B91" s="21">
        <v>1649</v>
      </c>
      <c r="C91" s="22" t="s">
        <v>143</v>
      </c>
      <c r="D91" s="79" t="s">
        <v>295</v>
      </c>
      <c r="E91" s="79"/>
      <c r="F91" s="79" t="s">
        <v>244</v>
      </c>
    </row>
    <row r="92" spans="1:6" ht="24" customHeight="1">
      <c r="A92" s="66">
        <v>79</v>
      </c>
      <c r="B92" s="5">
        <v>1592</v>
      </c>
      <c r="C92" s="6" t="s">
        <v>152</v>
      </c>
      <c r="D92" s="28" t="s">
        <v>271</v>
      </c>
      <c r="E92" s="28"/>
      <c r="F92" s="28" t="s">
        <v>244</v>
      </c>
    </row>
    <row r="93" spans="1:6" ht="24" customHeight="1">
      <c r="A93" s="68">
        <v>80</v>
      </c>
      <c r="B93" s="11">
        <v>1476</v>
      </c>
      <c r="C93" s="13" t="s">
        <v>274</v>
      </c>
      <c r="D93" s="76" t="s">
        <v>271</v>
      </c>
      <c r="E93" s="76"/>
      <c r="F93" s="76" t="s">
        <v>244</v>
      </c>
    </row>
    <row r="94" spans="1:6" ht="24" customHeight="1">
      <c r="A94" s="66">
        <v>81</v>
      </c>
      <c r="B94" s="15">
        <v>830</v>
      </c>
      <c r="C94" s="16" t="s">
        <v>278</v>
      </c>
      <c r="D94" s="76" t="s">
        <v>271</v>
      </c>
      <c r="E94" s="75"/>
      <c r="F94" s="76" t="s">
        <v>244</v>
      </c>
    </row>
    <row r="95" spans="1:6" ht="24" customHeight="1">
      <c r="A95" s="68">
        <v>82</v>
      </c>
      <c r="B95" s="5">
        <v>1602</v>
      </c>
      <c r="C95" s="6" t="s">
        <v>147</v>
      </c>
      <c r="D95" s="28" t="s">
        <v>271</v>
      </c>
      <c r="E95" s="28" t="s">
        <v>273</v>
      </c>
      <c r="F95" s="28" t="s">
        <v>272</v>
      </c>
    </row>
    <row r="96" spans="1:6" ht="24" customHeight="1">
      <c r="A96" s="66">
        <v>83</v>
      </c>
      <c r="B96" s="11">
        <v>1544</v>
      </c>
      <c r="C96" s="13" t="s">
        <v>281</v>
      </c>
      <c r="D96" s="76" t="s">
        <v>271</v>
      </c>
      <c r="E96" s="76"/>
      <c r="F96" s="76" t="s">
        <v>244</v>
      </c>
    </row>
    <row r="97" spans="1:6" ht="24" customHeight="1">
      <c r="A97" s="68">
        <v>84</v>
      </c>
      <c r="B97" s="5">
        <v>1609</v>
      </c>
      <c r="C97" s="6" t="s">
        <v>288</v>
      </c>
      <c r="D97" s="28" t="s">
        <v>286</v>
      </c>
      <c r="E97" s="28"/>
      <c r="F97" s="28" t="s">
        <v>244</v>
      </c>
    </row>
    <row r="98" spans="1:6" ht="24" customHeight="1">
      <c r="A98" s="66">
        <v>85</v>
      </c>
      <c r="B98" s="5">
        <v>1654</v>
      </c>
      <c r="C98" s="6" t="s">
        <v>171</v>
      </c>
      <c r="D98" s="28" t="s">
        <v>286</v>
      </c>
      <c r="E98" s="28" t="s">
        <v>287</v>
      </c>
      <c r="F98" s="28" t="s">
        <v>272</v>
      </c>
    </row>
    <row r="99" spans="1:6" ht="24" customHeight="1">
      <c r="A99" s="68">
        <v>86</v>
      </c>
      <c r="B99" s="11">
        <v>511</v>
      </c>
      <c r="C99" s="13" t="s">
        <v>181</v>
      </c>
      <c r="D99" s="28" t="s">
        <v>328</v>
      </c>
      <c r="E99" s="76"/>
      <c r="F99" s="76" t="s">
        <v>244</v>
      </c>
    </row>
    <row r="100" spans="1:6" ht="24" customHeight="1">
      <c r="A100" s="66">
        <v>87</v>
      </c>
      <c r="B100" s="15">
        <v>1668</v>
      </c>
      <c r="C100" s="16" t="s">
        <v>185</v>
      </c>
      <c r="D100" s="28" t="s">
        <v>328</v>
      </c>
      <c r="E100" s="75" t="s">
        <v>287</v>
      </c>
      <c r="F100" s="75" t="s">
        <v>272</v>
      </c>
    </row>
    <row r="101" spans="1:6" ht="24" customHeight="1">
      <c r="A101" s="68">
        <v>88</v>
      </c>
      <c r="B101" s="5">
        <v>949</v>
      </c>
      <c r="C101" s="6" t="s">
        <v>327</v>
      </c>
      <c r="D101" s="28" t="s">
        <v>328</v>
      </c>
      <c r="E101" s="28"/>
      <c r="F101" s="28" t="s">
        <v>244</v>
      </c>
    </row>
    <row r="102" spans="1:6" ht="24" customHeight="1">
      <c r="A102" s="66">
        <v>89</v>
      </c>
      <c r="B102" s="5">
        <v>1452</v>
      </c>
      <c r="C102" s="6" t="s">
        <v>332</v>
      </c>
      <c r="D102" s="28" t="s">
        <v>328</v>
      </c>
      <c r="E102" s="28" t="s">
        <v>248</v>
      </c>
      <c r="F102" s="28" t="s">
        <v>244</v>
      </c>
    </row>
    <row r="103" spans="1:6" ht="24" customHeight="1">
      <c r="A103" s="68">
        <v>90</v>
      </c>
      <c r="B103" s="24">
        <v>1607</v>
      </c>
      <c r="C103" s="25" t="s">
        <v>190</v>
      </c>
      <c r="D103" s="80" t="s">
        <v>297</v>
      </c>
      <c r="E103" s="78" t="s">
        <v>290</v>
      </c>
      <c r="F103" s="80" t="s">
        <v>244</v>
      </c>
    </row>
    <row r="104" spans="1:6" ht="24" customHeight="1">
      <c r="A104" s="66">
        <v>91</v>
      </c>
      <c r="B104" s="24">
        <v>1659</v>
      </c>
      <c r="C104" s="25" t="s">
        <v>194</v>
      </c>
      <c r="D104" s="80" t="s">
        <v>297</v>
      </c>
      <c r="E104" s="80"/>
      <c r="F104" s="80" t="s">
        <v>244</v>
      </c>
    </row>
    <row r="105" spans="1:6" ht="24" customHeight="1">
      <c r="A105" s="68">
        <v>92</v>
      </c>
      <c r="B105" s="24">
        <v>1596</v>
      </c>
      <c r="C105" s="25" t="s">
        <v>199</v>
      </c>
      <c r="D105" s="80" t="s">
        <v>297</v>
      </c>
      <c r="E105" s="80"/>
      <c r="F105" s="80" t="s">
        <v>244</v>
      </c>
    </row>
    <row r="106" spans="1:6" ht="24" customHeight="1">
      <c r="A106" s="66">
        <v>93</v>
      </c>
      <c r="B106" s="24">
        <v>1632</v>
      </c>
      <c r="C106" s="25" t="s">
        <v>202</v>
      </c>
      <c r="D106" s="80" t="s">
        <v>297</v>
      </c>
      <c r="E106" s="80"/>
      <c r="F106" s="80" t="s">
        <v>244</v>
      </c>
    </row>
    <row r="107" spans="1:6" ht="24" customHeight="1">
      <c r="A107" s="68">
        <v>94</v>
      </c>
      <c r="B107" s="24">
        <v>1154</v>
      </c>
      <c r="C107" s="25" t="s">
        <v>209</v>
      </c>
      <c r="D107" s="80" t="s">
        <v>297</v>
      </c>
      <c r="E107" s="80"/>
      <c r="F107" s="80" t="s">
        <v>244</v>
      </c>
    </row>
    <row r="108" spans="1:6" ht="24" customHeight="1">
      <c r="A108" s="66">
        <v>95</v>
      </c>
      <c r="B108" s="24">
        <v>1660</v>
      </c>
      <c r="C108" s="25" t="s">
        <v>213</v>
      </c>
      <c r="D108" s="80" t="s">
        <v>297</v>
      </c>
      <c r="E108" s="80"/>
      <c r="F108" s="80" t="s">
        <v>244</v>
      </c>
    </row>
    <row r="109" spans="1:6" ht="24" customHeight="1">
      <c r="A109" s="68">
        <v>96</v>
      </c>
      <c r="B109" s="24">
        <v>1603</v>
      </c>
      <c r="C109" s="25" t="s">
        <v>219</v>
      </c>
      <c r="D109" s="80" t="s">
        <v>297</v>
      </c>
      <c r="E109" s="80"/>
      <c r="F109" s="80" t="s">
        <v>244</v>
      </c>
    </row>
    <row r="110" spans="1:6" ht="24" customHeight="1">
      <c r="A110" s="66">
        <v>97</v>
      </c>
      <c r="B110" s="5">
        <v>1554</v>
      </c>
      <c r="C110" s="6" t="s">
        <v>335</v>
      </c>
      <c r="D110" s="28" t="s">
        <v>336</v>
      </c>
      <c r="E110" s="28" t="s">
        <v>337</v>
      </c>
      <c r="F110" s="28" t="s">
        <v>244</v>
      </c>
    </row>
    <row r="111" spans="1:6" ht="24" customHeight="1">
      <c r="A111" s="68">
        <v>98</v>
      </c>
      <c r="B111" s="5">
        <v>1447</v>
      </c>
      <c r="C111" s="6" t="s">
        <v>338</v>
      </c>
      <c r="D111" s="28" t="s">
        <v>336</v>
      </c>
      <c r="E111" s="28" t="s">
        <v>337</v>
      </c>
      <c r="F111" s="28" t="s">
        <v>244</v>
      </c>
    </row>
    <row r="112" spans="1:6" ht="24" customHeight="1">
      <c r="A112" s="66">
        <v>99</v>
      </c>
      <c r="B112" s="5">
        <v>281</v>
      </c>
      <c r="C112" s="6" t="s">
        <v>339</v>
      </c>
      <c r="D112" s="28" t="s">
        <v>336</v>
      </c>
      <c r="E112" s="28"/>
      <c r="F112" s="28" t="s">
        <v>244</v>
      </c>
    </row>
    <row r="113" spans="1:6" ht="24" customHeight="1">
      <c r="A113" s="68">
        <v>100</v>
      </c>
      <c r="B113" s="5">
        <v>1525</v>
      </c>
      <c r="C113" s="6" t="s">
        <v>340</v>
      </c>
      <c r="D113" s="28" t="s">
        <v>336</v>
      </c>
      <c r="E113" s="28" t="s">
        <v>341</v>
      </c>
      <c r="F113" s="28" t="s">
        <v>244</v>
      </c>
    </row>
    <row r="114" spans="1:6" ht="24" customHeight="1">
      <c r="A114" s="66">
        <v>101</v>
      </c>
      <c r="B114" s="29">
        <v>1322</v>
      </c>
      <c r="C114" s="30" t="s">
        <v>342</v>
      </c>
      <c r="D114" s="82" t="s">
        <v>343</v>
      </c>
      <c r="E114" s="81" t="s">
        <v>344</v>
      </c>
      <c r="F114" s="82" t="s">
        <v>244</v>
      </c>
    </row>
    <row r="115" spans="1:6" ht="24" customHeight="1">
      <c r="A115" s="68">
        <v>102</v>
      </c>
      <c r="B115" s="31">
        <v>322</v>
      </c>
      <c r="C115" s="33" t="s">
        <v>345</v>
      </c>
      <c r="D115" s="82" t="s">
        <v>343</v>
      </c>
      <c r="E115" s="81" t="s">
        <v>344</v>
      </c>
      <c r="F115" s="82" t="s">
        <v>244</v>
      </c>
    </row>
    <row r="116" spans="1:6" ht="24" customHeight="1">
      <c r="A116" s="66">
        <v>103</v>
      </c>
      <c r="B116" s="31">
        <v>1526</v>
      </c>
      <c r="C116" s="33" t="s">
        <v>346</v>
      </c>
      <c r="D116" s="82" t="s">
        <v>343</v>
      </c>
      <c r="E116" s="81" t="s">
        <v>344</v>
      </c>
      <c r="F116" s="82" t="s">
        <v>244</v>
      </c>
    </row>
    <row r="117" spans="1:6" ht="24" customHeight="1">
      <c r="A117" s="68">
        <v>104</v>
      </c>
      <c r="B117" s="29">
        <v>1253</v>
      </c>
      <c r="C117" s="30" t="s">
        <v>347</v>
      </c>
      <c r="D117" s="82" t="s">
        <v>343</v>
      </c>
      <c r="E117" s="81"/>
      <c r="F117" s="82" t="s">
        <v>244</v>
      </c>
    </row>
    <row r="118" spans="1:6" ht="24" customHeight="1">
      <c r="A118" s="66">
        <v>105</v>
      </c>
      <c r="B118" s="31">
        <v>1102</v>
      </c>
      <c r="C118" s="33" t="s">
        <v>348</v>
      </c>
      <c r="D118" s="82" t="s">
        <v>343</v>
      </c>
      <c r="E118" s="81" t="s">
        <v>349</v>
      </c>
      <c r="F118" s="82" t="s">
        <v>244</v>
      </c>
    </row>
    <row r="119" spans="1:6" ht="24" customHeight="1">
      <c r="A119" s="68">
        <v>106</v>
      </c>
      <c r="B119" s="31">
        <v>1097</v>
      </c>
      <c r="C119" s="33" t="s">
        <v>350</v>
      </c>
      <c r="D119" s="82" t="s">
        <v>343</v>
      </c>
      <c r="E119" s="81" t="s">
        <v>344</v>
      </c>
      <c r="F119" s="82" t="s">
        <v>244</v>
      </c>
    </row>
    <row r="120" spans="1:6" ht="24" customHeight="1">
      <c r="A120" s="66">
        <v>107</v>
      </c>
      <c r="B120" s="31">
        <v>731</v>
      </c>
      <c r="C120" s="33" t="s">
        <v>351</v>
      </c>
      <c r="D120" s="82" t="s">
        <v>343</v>
      </c>
      <c r="E120" s="81" t="s">
        <v>344</v>
      </c>
      <c r="F120" s="82" t="s">
        <v>244</v>
      </c>
    </row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</mergeCells>
  <printOptions/>
  <pageMargins left="1" right="0.5" top="0.5" bottom="0.6666700787401576" header="0.5" footer="0.5"/>
  <pageSetup orientation="landscape" paperSize="9" r:id="rId1"/>
  <headerFooter alignWithMargins="0">
    <oddFooter>&amp;L&amp;"Arial"&amp;8Page &amp;P of &amp;N 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.8515625" style="0" bestFit="1" customWidth="1"/>
    <col min="2" max="2" width="7.57421875" style="0" bestFit="1" customWidth="1"/>
    <col min="3" max="3" width="21.8515625" style="0" bestFit="1" customWidth="1"/>
    <col min="4" max="4" width="26.57421875" style="0" bestFit="1" customWidth="1"/>
    <col min="5" max="5" width="10.57421875" style="0" bestFit="1" customWidth="1"/>
    <col min="7" max="7" width="12.57421875" style="0" bestFit="1" customWidth="1"/>
    <col min="8" max="9" width="8.140625" style="0" bestFit="1" customWidth="1"/>
    <col min="12" max="12" width="8.140625" style="0" bestFit="1" customWidth="1"/>
    <col min="13" max="13" width="19.7109375" style="0" bestFit="1" customWidth="1"/>
    <col min="14" max="14" width="36.28125" style="0" bestFit="1" customWidth="1"/>
  </cols>
  <sheetData>
    <row r="1" spans="1:14" s="18" customFormat="1" ht="24" customHeight="1">
      <c r="A1" s="15">
        <v>3</v>
      </c>
      <c r="B1" s="15">
        <v>1680</v>
      </c>
      <c r="C1" s="16" t="s">
        <v>115</v>
      </c>
      <c r="D1" s="13" t="s">
        <v>269</v>
      </c>
      <c r="E1" s="19">
        <v>0.4915</v>
      </c>
      <c r="F1" s="16"/>
      <c r="G1" s="15" t="s">
        <v>20</v>
      </c>
      <c r="H1" s="15" t="s">
        <v>116</v>
      </c>
      <c r="I1" s="15" t="s">
        <v>22</v>
      </c>
      <c r="J1" s="15"/>
      <c r="K1" s="15"/>
      <c r="L1" s="15" t="s">
        <v>117</v>
      </c>
      <c r="M1" s="15" t="s">
        <v>118</v>
      </c>
      <c r="N1" s="1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showGridLines="0" zoomScalePageLayoutView="0" workbookViewId="0" topLeftCell="A2">
      <selection activeCell="A3" sqref="A3:IV4"/>
    </sheetView>
  </sheetViews>
  <sheetFormatPr defaultColWidth="9.140625" defaultRowHeight="12.75"/>
  <cols>
    <col min="1" max="1" width="8.140625" style="12" customWidth="1"/>
    <col min="2" max="2" width="11.00390625" style="12" customWidth="1"/>
    <col min="3" max="3" width="18.00390625" style="0" bestFit="1" customWidth="1"/>
    <col min="4" max="4" width="12.421875" style="0" bestFit="1" customWidth="1"/>
    <col min="5" max="5" width="29.57421875" style="12" bestFit="1" customWidth="1"/>
    <col min="6" max="6" width="13.8515625" style="0" bestFit="1" customWidth="1"/>
    <col min="7" max="7" width="12.28125" style="0" customWidth="1"/>
    <col min="8" max="11" width="9.8515625" style="0" customWidth="1"/>
    <col min="12" max="12" width="13.140625" style="0" customWidth="1"/>
    <col min="13" max="13" width="19.7109375" style="0" bestFit="1" customWidth="1"/>
    <col min="14" max="14" width="39.421875" style="0" bestFit="1" customWidth="1"/>
    <col min="15" max="15" width="0" style="0" hidden="1" customWidth="1"/>
  </cols>
  <sheetData>
    <row r="1" spans="1:14" ht="93.75" customHeight="1">
      <c r="A1" s="36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1605</v>
      </c>
      <c r="C3" s="6" t="s">
        <v>120</v>
      </c>
      <c r="D3" s="5" t="s">
        <v>289</v>
      </c>
      <c r="E3" s="5"/>
      <c r="F3" s="6" t="s">
        <v>244</v>
      </c>
      <c r="G3" s="5" t="s">
        <v>20</v>
      </c>
      <c r="H3" s="5" t="s">
        <v>121</v>
      </c>
      <c r="I3" s="5" t="s">
        <v>122</v>
      </c>
      <c r="J3" s="5">
        <f>8+7+18+9</f>
        <v>42</v>
      </c>
      <c r="K3" s="5">
        <f>J3*2</f>
        <v>84</v>
      </c>
      <c r="L3" s="5">
        <f>H3*0.48+I3*0.32+K3*0.2</f>
        <v>83.08</v>
      </c>
      <c r="M3" s="5" t="s">
        <v>123</v>
      </c>
      <c r="N3" s="5" t="s">
        <v>124</v>
      </c>
    </row>
    <row r="4" spans="1:14" s="10" customFormat="1" ht="24" customHeight="1">
      <c r="A4" s="5">
        <v>2</v>
      </c>
      <c r="B4" s="5">
        <v>1611</v>
      </c>
      <c r="C4" s="6" t="s">
        <v>125</v>
      </c>
      <c r="D4" s="5" t="s">
        <v>289</v>
      </c>
      <c r="E4" s="17" t="s">
        <v>290</v>
      </c>
      <c r="F4" s="6" t="s">
        <v>244</v>
      </c>
      <c r="G4" s="5" t="s">
        <v>20</v>
      </c>
      <c r="H4" s="5" t="s">
        <v>126</v>
      </c>
      <c r="I4" s="5" t="s">
        <v>26</v>
      </c>
      <c r="J4" s="5">
        <f>8+7+17+9</f>
        <v>41</v>
      </c>
      <c r="K4" s="5">
        <f>J4*2</f>
        <v>82</v>
      </c>
      <c r="L4" s="5">
        <f>H4*0.48+I4*0.32+K4*0.2</f>
        <v>75.1392</v>
      </c>
      <c r="M4" s="5" t="s">
        <v>127</v>
      </c>
      <c r="N4" s="5" t="s">
        <v>128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showGridLines="0" zoomScalePageLayoutView="0" workbookViewId="0" topLeftCell="A1">
      <selection activeCell="A3" sqref="A3:IV6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35.140625" style="0" bestFit="1" customWidth="1"/>
    <col min="4" max="4" width="12.421875" style="12" bestFit="1" customWidth="1"/>
    <col min="5" max="5" width="12.57421875" style="0" bestFit="1" customWidth="1"/>
    <col min="6" max="6" width="13.8515625" style="12" bestFit="1" customWidth="1"/>
    <col min="7" max="7" width="12.28125" style="0" customWidth="1"/>
    <col min="8" max="9" width="13.00390625" style="0" bestFit="1" customWidth="1"/>
    <col min="10" max="10" width="9.8515625" style="0" customWidth="1"/>
    <col min="11" max="11" width="12.00390625" style="0" customWidth="1"/>
    <col min="12" max="12" width="13.140625" style="0" customWidth="1"/>
    <col min="13" max="13" width="19.7109375" style="0" bestFit="1" customWidth="1"/>
    <col min="14" max="14" width="37.00390625" style="0" bestFit="1" customWidth="1"/>
    <col min="15" max="15" width="0" style="0" hidden="1" customWidth="1"/>
  </cols>
  <sheetData>
    <row r="1" spans="1:14" ht="50.25" customHeight="1">
      <c r="A1" s="34" t="s">
        <v>294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23" customFormat="1" ht="24" customHeight="1">
      <c r="A3" s="21">
        <v>1</v>
      </c>
      <c r="B3" s="21">
        <v>1644</v>
      </c>
      <c r="C3" s="22" t="s">
        <v>129</v>
      </c>
      <c r="D3" s="21" t="s">
        <v>295</v>
      </c>
      <c r="E3" s="22"/>
      <c r="F3" s="21" t="s">
        <v>244</v>
      </c>
      <c r="G3" s="21" t="s">
        <v>20</v>
      </c>
      <c r="H3" s="21" t="s">
        <v>130</v>
      </c>
      <c r="I3" s="21" t="s">
        <v>131</v>
      </c>
      <c r="J3" s="21">
        <v>42</v>
      </c>
      <c r="K3" s="21">
        <f>J3*2</f>
        <v>84</v>
      </c>
      <c r="L3" s="21">
        <f>H3*0.48+I3*0.32+K3*0.2</f>
        <v>75.36</v>
      </c>
      <c r="M3" s="21" t="s">
        <v>132</v>
      </c>
      <c r="N3" s="21" t="s">
        <v>133</v>
      </c>
    </row>
    <row r="4" spans="1:14" s="23" customFormat="1" ht="24" customHeight="1">
      <c r="A4" s="21">
        <v>2</v>
      </c>
      <c r="B4" s="21">
        <v>1618</v>
      </c>
      <c r="C4" s="22" t="s">
        <v>134</v>
      </c>
      <c r="D4" s="21" t="s">
        <v>295</v>
      </c>
      <c r="E4" s="22"/>
      <c r="F4" s="21" t="s">
        <v>244</v>
      </c>
      <c r="G4" s="21" t="s">
        <v>20</v>
      </c>
      <c r="H4" s="21" t="s">
        <v>135</v>
      </c>
      <c r="I4" s="21" t="s">
        <v>46</v>
      </c>
      <c r="J4" s="21">
        <v>37</v>
      </c>
      <c r="K4" s="21">
        <f>J4*2</f>
        <v>74</v>
      </c>
      <c r="L4" s="21">
        <f>H4*0.48+I4*0.32+K4*0.2</f>
        <v>70.11999999999999</v>
      </c>
      <c r="M4" s="21" t="s">
        <v>136</v>
      </c>
      <c r="N4" s="21" t="s">
        <v>137</v>
      </c>
    </row>
    <row r="5" spans="1:14" s="23" customFormat="1" ht="24" customHeight="1">
      <c r="A5" s="21">
        <v>3</v>
      </c>
      <c r="B5" s="21">
        <v>3</v>
      </c>
      <c r="C5" s="22" t="s">
        <v>138</v>
      </c>
      <c r="D5" s="21" t="s">
        <v>295</v>
      </c>
      <c r="E5" s="22"/>
      <c r="F5" s="21" t="s">
        <v>244</v>
      </c>
      <c r="G5" s="21" t="s">
        <v>20</v>
      </c>
      <c r="H5" s="21" t="s">
        <v>139</v>
      </c>
      <c r="I5" s="21" t="s">
        <v>140</v>
      </c>
      <c r="J5" s="21">
        <v>42</v>
      </c>
      <c r="K5" s="21">
        <f>J5*2</f>
        <v>84</v>
      </c>
      <c r="L5" s="21">
        <f>H5*0.48+I5*0.32+K5*0.2</f>
        <v>67.16</v>
      </c>
      <c r="M5" s="21" t="s">
        <v>141</v>
      </c>
      <c r="N5" s="21" t="s">
        <v>142</v>
      </c>
    </row>
    <row r="6" spans="1:14" s="23" customFormat="1" ht="24" customHeight="1">
      <c r="A6" s="21">
        <v>4</v>
      </c>
      <c r="B6" s="21">
        <v>1649</v>
      </c>
      <c r="C6" s="22" t="s">
        <v>143</v>
      </c>
      <c r="D6" s="21" t="s">
        <v>295</v>
      </c>
      <c r="E6" s="22"/>
      <c r="F6" s="21" t="s">
        <v>244</v>
      </c>
      <c r="G6" s="21" t="s">
        <v>20</v>
      </c>
      <c r="H6" s="21" t="s">
        <v>144</v>
      </c>
      <c r="I6" s="21" t="s">
        <v>106</v>
      </c>
      <c r="J6" s="21">
        <v>47</v>
      </c>
      <c r="K6" s="21">
        <f>J6*2</f>
        <v>94</v>
      </c>
      <c r="L6" s="21">
        <f>H6*0.48+I6*0.32+K6*0.2</f>
        <v>65.18079999999999</v>
      </c>
      <c r="M6" s="21" t="s">
        <v>145</v>
      </c>
      <c r="N6" s="21" t="s">
        <v>146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selection activeCell="A3" sqref="A3:IV7"/>
    </sheetView>
  </sheetViews>
  <sheetFormatPr defaultColWidth="9.140625" defaultRowHeight="12.75"/>
  <cols>
    <col min="1" max="1" width="7.57421875" style="0" customWidth="1"/>
    <col min="2" max="2" width="10.8515625" style="0" customWidth="1"/>
    <col min="3" max="3" width="25.28125" style="0" bestFit="1" customWidth="1"/>
    <col min="4" max="4" width="18.8515625" style="12" customWidth="1"/>
    <col min="5" max="5" width="31.57421875" style="12" bestFit="1" customWidth="1"/>
    <col min="6" max="6" width="13.8515625" style="12" bestFit="1" customWidth="1"/>
    <col min="7" max="7" width="12.28125" style="0" customWidth="1"/>
    <col min="8" max="11" width="9.8515625" style="0" customWidth="1"/>
    <col min="12" max="12" width="13.140625" style="0" customWidth="1"/>
    <col min="13" max="13" width="19.7109375" style="0" bestFit="1" customWidth="1"/>
    <col min="14" max="14" width="32.421875" style="0" bestFit="1" customWidth="1"/>
    <col min="15" max="15" width="0" style="0" hidden="1" customWidth="1"/>
  </cols>
  <sheetData>
    <row r="1" spans="1:14" ht="69.75" customHeight="1">
      <c r="A1" s="34" t="s">
        <v>270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1592</v>
      </c>
      <c r="C3" s="6" t="s">
        <v>152</v>
      </c>
      <c r="D3" s="5" t="s">
        <v>271</v>
      </c>
      <c r="E3" s="5"/>
      <c r="F3" s="5" t="s">
        <v>244</v>
      </c>
      <c r="G3" s="5" t="s">
        <v>20</v>
      </c>
      <c r="H3" s="5" t="s">
        <v>153</v>
      </c>
      <c r="I3" s="5" t="s">
        <v>154</v>
      </c>
      <c r="J3" s="5">
        <v>39</v>
      </c>
      <c r="K3" s="5">
        <f>J3*2</f>
        <v>78</v>
      </c>
      <c r="L3" s="5">
        <f>H3*0.48+I3*0.32+K3*0.2</f>
        <v>78.52000000000001</v>
      </c>
      <c r="M3" s="5" t="s">
        <v>155</v>
      </c>
      <c r="N3" s="5" t="s">
        <v>156</v>
      </c>
    </row>
    <row r="4" spans="1:14" s="10" customFormat="1" ht="24" customHeight="1">
      <c r="A4" s="5">
        <v>2</v>
      </c>
      <c r="B4" s="11">
        <v>1476</v>
      </c>
      <c r="C4" s="13" t="s">
        <v>274</v>
      </c>
      <c r="D4" s="11" t="s">
        <v>271</v>
      </c>
      <c r="E4" s="13"/>
      <c r="F4" s="11" t="s">
        <v>244</v>
      </c>
      <c r="G4" s="11" t="s">
        <v>20</v>
      </c>
      <c r="H4" s="11" t="s">
        <v>275</v>
      </c>
      <c r="I4" s="11" t="s">
        <v>50</v>
      </c>
      <c r="J4" s="11">
        <v>45</v>
      </c>
      <c r="K4" s="11">
        <f>J4*2</f>
        <v>90</v>
      </c>
      <c r="L4" s="11">
        <f>H4*0.48+I4*0.32+K4*0.2</f>
        <v>76.6048</v>
      </c>
      <c r="M4" s="11" t="s">
        <v>276</v>
      </c>
      <c r="N4" s="11" t="s">
        <v>277</v>
      </c>
    </row>
    <row r="5" spans="1:14" s="14" customFormat="1" ht="24" customHeight="1">
      <c r="A5" s="5">
        <v>3</v>
      </c>
      <c r="B5" s="15">
        <v>830</v>
      </c>
      <c r="C5" s="16" t="s">
        <v>278</v>
      </c>
      <c r="D5" s="11" t="s">
        <v>271</v>
      </c>
      <c r="E5" s="16"/>
      <c r="F5" s="11" t="s">
        <v>244</v>
      </c>
      <c r="G5" s="15" t="s">
        <v>14</v>
      </c>
      <c r="H5" s="15" t="s">
        <v>72</v>
      </c>
      <c r="I5" s="15" t="s">
        <v>97</v>
      </c>
      <c r="J5" s="15">
        <v>38</v>
      </c>
      <c r="K5" s="11">
        <f>J5*2</f>
        <v>76</v>
      </c>
      <c r="L5" s="11">
        <f>H5*0.48+I5*0.32+K5*0.2</f>
        <v>65.04</v>
      </c>
      <c r="M5" s="15" t="s">
        <v>279</v>
      </c>
      <c r="N5" s="15" t="s">
        <v>280</v>
      </c>
    </row>
    <row r="6" spans="1:14" s="14" customFormat="1" ht="24" customHeight="1">
      <c r="A6" s="5">
        <v>4</v>
      </c>
      <c r="B6" s="5">
        <v>1602</v>
      </c>
      <c r="C6" s="6" t="s">
        <v>147</v>
      </c>
      <c r="D6" s="5" t="s">
        <v>271</v>
      </c>
      <c r="E6" s="5" t="s">
        <v>273</v>
      </c>
      <c r="F6" s="5" t="s">
        <v>272</v>
      </c>
      <c r="G6" s="5" t="s">
        <v>20</v>
      </c>
      <c r="H6" s="5" t="s">
        <v>148</v>
      </c>
      <c r="I6" s="5" t="s">
        <v>131</v>
      </c>
      <c r="J6" s="5"/>
      <c r="K6" s="5"/>
      <c r="L6" s="5" t="s">
        <v>149</v>
      </c>
      <c r="M6" s="5" t="s">
        <v>150</v>
      </c>
      <c r="N6" s="5" t="s">
        <v>151</v>
      </c>
    </row>
    <row r="7" spans="1:14" s="14" customFormat="1" ht="24" customHeight="1">
      <c r="A7" s="5">
        <v>5</v>
      </c>
      <c r="B7" s="11">
        <v>1544</v>
      </c>
      <c r="C7" s="13" t="s">
        <v>281</v>
      </c>
      <c r="D7" s="11" t="s">
        <v>271</v>
      </c>
      <c r="E7" s="13"/>
      <c r="F7" s="11" t="s">
        <v>244</v>
      </c>
      <c r="G7" s="11" t="s">
        <v>20</v>
      </c>
      <c r="H7" s="11" t="s">
        <v>282</v>
      </c>
      <c r="I7" s="11" t="s">
        <v>159</v>
      </c>
      <c r="J7" s="11">
        <v>39</v>
      </c>
      <c r="K7" s="11">
        <f>J7*2</f>
        <v>78</v>
      </c>
      <c r="L7" s="11">
        <f>H7*0.48+I7*0.32+K7*0.2</f>
        <v>62.6</v>
      </c>
      <c r="M7" s="11" t="s">
        <v>283</v>
      </c>
      <c r="N7" s="11" t="s">
        <v>284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3" sqref="A3:IV7"/>
    </sheetView>
  </sheetViews>
  <sheetFormatPr defaultColWidth="9.140625" defaultRowHeight="12.75"/>
  <sheetData>
    <row r="1" spans="1:14" s="10" customFormat="1" ht="24" customHeight="1">
      <c r="A1" s="5">
        <v>3</v>
      </c>
      <c r="B1" s="5">
        <v>1631</v>
      </c>
      <c r="C1" s="6" t="s">
        <v>157</v>
      </c>
      <c r="D1" s="6" t="s">
        <v>271</v>
      </c>
      <c r="E1" s="6"/>
      <c r="F1" s="5"/>
      <c r="G1" s="5" t="s">
        <v>20</v>
      </c>
      <c r="H1" s="5" t="s">
        <v>158</v>
      </c>
      <c r="I1" s="5" t="s">
        <v>159</v>
      </c>
      <c r="J1" s="5"/>
      <c r="K1" s="5"/>
      <c r="L1" s="5" t="s">
        <v>160</v>
      </c>
      <c r="M1" s="5" t="s">
        <v>161</v>
      </c>
      <c r="N1" s="5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showGridLines="0" zoomScalePageLayoutView="0" workbookViewId="0" topLeftCell="A1">
      <selection activeCell="A3" sqref="A3:IV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25.8515625" style="0" bestFit="1" customWidth="1"/>
    <col min="4" max="4" width="16.00390625" style="12" bestFit="1" customWidth="1"/>
    <col min="5" max="5" width="30.7109375" style="0" bestFit="1" customWidth="1"/>
    <col min="6" max="6" width="13.8515625" style="12" bestFit="1" customWidth="1"/>
    <col min="7" max="7" width="13.8515625" style="0" bestFit="1" customWidth="1"/>
    <col min="8" max="11" width="9.8515625" style="0" customWidth="1"/>
    <col min="12" max="12" width="13.140625" style="0" customWidth="1"/>
    <col min="13" max="13" width="19.7109375" style="0" bestFit="1" customWidth="1"/>
    <col min="14" max="14" width="30.7109375" style="0" bestFit="1" customWidth="1"/>
    <col min="15" max="15" width="0" style="0" hidden="1" customWidth="1"/>
  </cols>
  <sheetData>
    <row r="1" spans="1:14" ht="43.5" customHeight="1">
      <c r="A1" s="34" t="s">
        <v>285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1609</v>
      </c>
      <c r="C3" s="6" t="s">
        <v>288</v>
      </c>
      <c r="D3" s="5" t="s">
        <v>286</v>
      </c>
      <c r="E3" s="6"/>
      <c r="F3" s="5" t="s">
        <v>244</v>
      </c>
      <c r="G3" s="5" t="s">
        <v>14</v>
      </c>
      <c r="H3" s="5" t="s">
        <v>154</v>
      </c>
      <c r="I3" s="5" t="s">
        <v>168</v>
      </c>
      <c r="J3" s="5">
        <v>41</v>
      </c>
      <c r="K3" s="5">
        <f>J3*2</f>
        <v>82</v>
      </c>
      <c r="L3" s="5">
        <f>H3*0.48+I3*0.32+K3*0.2</f>
        <v>82.64</v>
      </c>
      <c r="M3" s="5" t="s">
        <v>169</v>
      </c>
      <c r="N3" s="5" t="s">
        <v>170</v>
      </c>
    </row>
    <row r="4" spans="1:14" s="10" customFormat="1" ht="24" customHeight="1">
      <c r="A4" s="5">
        <v>2</v>
      </c>
      <c r="B4" s="5">
        <v>1654</v>
      </c>
      <c r="C4" s="6" t="s">
        <v>171</v>
      </c>
      <c r="D4" s="5" t="s">
        <v>286</v>
      </c>
      <c r="E4" s="6" t="s">
        <v>287</v>
      </c>
      <c r="F4" s="5" t="s">
        <v>272</v>
      </c>
      <c r="G4" s="5" t="s">
        <v>20</v>
      </c>
      <c r="H4" s="5" t="s">
        <v>172</v>
      </c>
      <c r="I4" s="5" t="s">
        <v>106</v>
      </c>
      <c r="J4" s="5"/>
      <c r="K4" s="5"/>
      <c r="L4" s="5" t="s">
        <v>173</v>
      </c>
      <c r="M4" s="5" t="s">
        <v>174</v>
      </c>
      <c r="N4" s="5" t="s">
        <v>175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3" sqref="A3:IV4"/>
    </sheetView>
  </sheetViews>
  <sheetFormatPr defaultColWidth="9.140625" defaultRowHeight="12.75"/>
  <sheetData>
    <row r="1" spans="1:14" s="10" customFormat="1" ht="24" customHeight="1">
      <c r="A1" s="5">
        <v>1</v>
      </c>
      <c r="B1" s="5">
        <v>1646</v>
      </c>
      <c r="C1" s="6" t="s">
        <v>163</v>
      </c>
      <c r="D1" s="5" t="s">
        <v>286</v>
      </c>
      <c r="E1" s="6"/>
      <c r="F1" s="5"/>
      <c r="G1" s="5" t="s">
        <v>14</v>
      </c>
      <c r="H1" s="5" t="s">
        <v>164</v>
      </c>
      <c r="I1" s="5" t="s">
        <v>32</v>
      </c>
      <c r="J1" s="5"/>
      <c r="K1" s="5"/>
      <c r="L1" s="5" t="s">
        <v>165</v>
      </c>
      <c r="M1" s="5" t="s">
        <v>166</v>
      </c>
      <c r="N1" s="5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55.421875" style="0" customWidth="1"/>
    <col min="4" max="4" width="12.28125" style="0" customWidth="1"/>
    <col min="5" max="6" width="9.8515625" style="0" customWidth="1"/>
    <col min="7" max="7" width="13.140625" style="0" customWidth="1"/>
    <col min="8" max="8" width="23.00390625" style="0" customWidth="1"/>
    <col min="9" max="9" width="2.8515625" style="0" customWidth="1"/>
    <col min="10" max="10" width="4.421875" style="0" customWidth="1"/>
    <col min="11" max="11" width="0" style="0" hidden="1" customWidth="1"/>
  </cols>
  <sheetData>
    <row r="1" spans="1:10" ht="73.5" customHeight="1">
      <c r="A1" s="36" t="s">
        <v>9</v>
      </c>
      <c r="B1" s="35"/>
      <c r="C1" s="35"/>
      <c r="D1" s="35"/>
      <c r="E1" s="35"/>
      <c r="F1" s="35"/>
      <c r="G1" s="35"/>
      <c r="H1" s="35"/>
      <c r="I1" s="2"/>
      <c r="J1" s="2"/>
    </row>
    <row r="2" spans="1:10" ht="6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</row>
    <row r="3" spans="1:10" ht="132">
      <c r="A3" s="3">
        <v>1</v>
      </c>
      <c r="B3" s="3">
        <v>1677</v>
      </c>
      <c r="C3" s="4" t="s">
        <v>176</v>
      </c>
      <c r="D3" s="3" t="s">
        <v>20</v>
      </c>
      <c r="E3" s="3" t="s">
        <v>177</v>
      </c>
      <c r="F3" s="3" t="s">
        <v>22</v>
      </c>
      <c r="G3" s="3" t="s">
        <v>178</v>
      </c>
      <c r="H3" s="3"/>
      <c r="I3" s="3" t="s">
        <v>179</v>
      </c>
      <c r="J3" s="3" t="s">
        <v>180</v>
      </c>
    </row>
  </sheetData>
  <sheetProtection/>
  <mergeCells count="1">
    <mergeCell ref="A1:H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showGridLines="0" zoomScalePageLayoutView="0" workbookViewId="0" topLeftCell="A1">
      <selection activeCell="A3" sqref="A3:IV6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38.8515625" style="0" bestFit="1" customWidth="1"/>
    <col min="4" max="4" width="23.421875" style="12" bestFit="1" customWidth="1"/>
    <col min="5" max="5" width="30.7109375" style="0" bestFit="1" customWidth="1"/>
    <col min="6" max="6" width="13.8515625" style="12" bestFit="1" customWidth="1"/>
    <col min="7" max="7" width="12.28125" style="0" customWidth="1"/>
    <col min="8" max="11" width="9.8515625" style="0" customWidth="1"/>
    <col min="12" max="12" width="13.140625" style="0" customWidth="1"/>
    <col min="13" max="13" width="19.7109375" style="0" bestFit="1" customWidth="1"/>
    <col min="14" max="14" width="35.00390625" style="0" bestFit="1" customWidth="1"/>
    <col min="15" max="15" width="0" style="0" hidden="1" customWidth="1"/>
  </cols>
  <sheetData>
    <row r="1" spans="1:14" ht="53.25" customHeight="1">
      <c r="A1" s="34" t="s">
        <v>299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11">
        <v>1</v>
      </c>
      <c r="B3" s="11">
        <v>511</v>
      </c>
      <c r="C3" s="13" t="s">
        <v>181</v>
      </c>
      <c r="D3" s="5" t="s">
        <v>328</v>
      </c>
      <c r="E3" s="13"/>
      <c r="F3" s="11" t="s">
        <v>244</v>
      </c>
      <c r="G3" s="11" t="s">
        <v>20</v>
      </c>
      <c r="H3" s="11" t="s">
        <v>182</v>
      </c>
      <c r="I3" s="11" t="s">
        <v>80</v>
      </c>
      <c r="J3" s="11">
        <v>39</v>
      </c>
      <c r="K3" s="11">
        <f>J3*2</f>
        <v>78</v>
      </c>
      <c r="L3" s="11">
        <f>H3*0.48+I3*0.32+K3*0.2</f>
        <v>75.68</v>
      </c>
      <c r="M3" s="11" t="s">
        <v>183</v>
      </c>
      <c r="N3" s="11" t="s">
        <v>184</v>
      </c>
    </row>
    <row r="4" spans="1:14" s="10" customFormat="1" ht="24" customHeight="1">
      <c r="A4" s="15">
        <v>2</v>
      </c>
      <c r="B4" s="15">
        <v>1668</v>
      </c>
      <c r="C4" s="16" t="s">
        <v>185</v>
      </c>
      <c r="D4" s="5" t="s">
        <v>328</v>
      </c>
      <c r="E4" s="16" t="s">
        <v>287</v>
      </c>
      <c r="F4" s="15" t="s">
        <v>272</v>
      </c>
      <c r="G4" s="15" t="s">
        <v>20</v>
      </c>
      <c r="H4" s="15" t="s">
        <v>186</v>
      </c>
      <c r="I4" s="15" t="s">
        <v>187</v>
      </c>
      <c r="J4" s="15"/>
      <c r="K4" s="11">
        <f>J4*2</f>
        <v>0</v>
      </c>
      <c r="L4" s="11">
        <f>H4*0.48+I4*0.32+K4*0.2</f>
        <v>47.92</v>
      </c>
      <c r="M4" s="15" t="s">
        <v>188</v>
      </c>
      <c r="N4" s="15" t="s">
        <v>189</v>
      </c>
    </row>
    <row r="5" spans="1:14" s="7" customFormat="1" ht="24" customHeight="1">
      <c r="A5" s="5">
        <v>1</v>
      </c>
      <c r="B5" s="5">
        <v>949</v>
      </c>
      <c r="C5" s="6" t="s">
        <v>327</v>
      </c>
      <c r="D5" s="5" t="s">
        <v>328</v>
      </c>
      <c r="E5" s="5"/>
      <c r="F5" s="5" t="s">
        <v>244</v>
      </c>
      <c r="G5" s="5" t="s">
        <v>20</v>
      </c>
      <c r="H5" s="5" t="s">
        <v>329</v>
      </c>
      <c r="I5" s="5" t="s">
        <v>32</v>
      </c>
      <c r="J5" s="5">
        <v>50</v>
      </c>
      <c r="K5" s="5">
        <f>J5*2</f>
        <v>100</v>
      </c>
      <c r="L5" s="5">
        <f>H5*0.48+I5*0.32+K5*0.2</f>
        <v>80.3632</v>
      </c>
      <c r="M5" s="5" t="s">
        <v>330</v>
      </c>
      <c r="N5" s="5" t="s">
        <v>331</v>
      </c>
    </row>
    <row r="6" spans="1:14" s="7" customFormat="1" ht="24" customHeight="1">
      <c r="A6" s="5">
        <v>2</v>
      </c>
      <c r="B6" s="5">
        <v>1452</v>
      </c>
      <c r="C6" s="6" t="s">
        <v>332</v>
      </c>
      <c r="D6" s="5" t="s">
        <v>328</v>
      </c>
      <c r="E6" s="5" t="s">
        <v>248</v>
      </c>
      <c r="F6" s="5" t="s">
        <v>244</v>
      </c>
      <c r="G6" s="5" t="s">
        <v>20</v>
      </c>
      <c r="H6" s="5" t="s">
        <v>130</v>
      </c>
      <c r="I6" s="5" t="s">
        <v>84</v>
      </c>
      <c r="J6" s="5">
        <v>48</v>
      </c>
      <c r="K6" s="5">
        <f>J6*2</f>
        <v>96</v>
      </c>
      <c r="L6" s="5">
        <f>H6*0.48+I6*0.32+K6*0.2</f>
        <v>73.6</v>
      </c>
      <c r="M6" s="5" t="s">
        <v>333</v>
      </c>
      <c r="N6" s="5" t="s">
        <v>334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A3" sqref="A3:IV9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32.00390625" style="0" bestFit="1" customWidth="1"/>
    <col min="4" max="4" width="12.421875" style="12" bestFit="1" customWidth="1"/>
    <col min="5" max="5" width="29.57421875" style="0" bestFit="1" customWidth="1"/>
    <col min="6" max="6" width="13.8515625" style="12" bestFit="1" customWidth="1"/>
    <col min="7" max="7" width="12.28125" style="0" customWidth="1"/>
    <col min="8" max="11" width="9.8515625" style="0" customWidth="1"/>
    <col min="12" max="12" width="13.140625" style="0" customWidth="1"/>
    <col min="13" max="13" width="19.7109375" style="0" bestFit="1" customWidth="1"/>
    <col min="14" max="14" width="39.28125" style="0" bestFit="1" customWidth="1"/>
    <col min="15" max="15" width="0" style="0" hidden="1" customWidth="1"/>
  </cols>
  <sheetData>
    <row r="1" spans="1:14" ht="66" customHeight="1">
      <c r="A1" s="34" t="s">
        <v>298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26" customFormat="1" ht="24" customHeight="1">
      <c r="A3" s="24">
        <v>1</v>
      </c>
      <c r="B3" s="24">
        <v>1607</v>
      </c>
      <c r="C3" s="25" t="s">
        <v>190</v>
      </c>
      <c r="D3" s="24" t="s">
        <v>297</v>
      </c>
      <c r="E3" s="17" t="s">
        <v>290</v>
      </c>
      <c r="F3" s="24" t="s">
        <v>244</v>
      </c>
      <c r="G3" s="24" t="s">
        <v>20</v>
      </c>
      <c r="H3" s="24" t="s">
        <v>191</v>
      </c>
      <c r="I3" s="24" t="s">
        <v>26</v>
      </c>
      <c r="J3" s="24">
        <v>41</v>
      </c>
      <c r="K3" s="24">
        <f aca="true" t="shared" si="0" ref="K3:K9">J3*2</f>
        <v>82</v>
      </c>
      <c r="L3" s="24">
        <f aca="true" t="shared" si="1" ref="L3:L9">H3*0.48+I3*0.32+K3*0.2</f>
        <v>80.88000000000001</v>
      </c>
      <c r="M3" s="24" t="s">
        <v>192</v>
      </c>
      <c r="N3" s="24" t="s">
        <v>193</v>
      </c>
    </row>
    <row r="4" spans="1:14" s="26" customFormat="1" ht="24" customHeight="1">
      <c r="A4" s="24">
        <v>2</v>
      </c>
      <c r="B4" s="24">
        <v>1659</v>
      </c>
      <c r="C4" s="25" t="s">
        <v>194</v>
      </c>
      <c r="D4" s="24" t="s">
        <v>297</v>
      </c>
      <c r="E4" s="25"/>
      <c r="F4" s="24" t="s">
        <v>244</v>
      </c>
      <c r="G4" s="24" t="s">
        <v>20</v>
      </c>
      <c r="H4" s="24" t="s">
        <v>195</v>
      </c>
      <c r="I4" s="24" t="s">
        <v>196</v>
      </c>
      <c r="J4" s="24">
        <v>41</v>
      </c>
      <c r="K4" s="24">
        <f t="shared" si="0"/>
        <v>82</v>
      </c>
      <c r="L4" s="24">
        <f t="shared" si="1"/>
        <v>77.32000000000001</v>
      </c>
      <c r="M4" s="24" t="s">
        <v>197</v>
      </c>
      <c r="N4" s="24" t="s">
        <v>198</v>
      </c>
    </row>
    <row r="5" spans="1:14" s="26" customFormat="1" ht="24" customHeight="1">
      <c r="A5" s="24">
        <v>3</v>
      </c>
      <c r="B5" s="24">
        <v>1596</v>
      </c>
      <c r="C5" s="25" t="s">
        <v>199</v>
      </c>
      <c r="D5" s="24" t="s">
        <v>297</v>
      </c>
      <c r="E5" s="25"/>
      <c r="F5" s="24" t="s">
        <v>244</v>
      </c>
      <c r="G5" s="24" t="s">
        <v>20</v>
      </c>
      <c r="H5" s="24" t="s">
        <v>31</v>
      </c>
      <c r="I5" s="24" t="s">
        <v>112</v>
      </c>
      <c r="J5" s="24">
        <v>39</v>
      </c>
      <c r="K5" s="24">
        <f t="shared" si="0"/>
        <v>78</v>
      </c>
      <c r="L5" s="24">
        <f t="shared" si="1"/>
        <v>69.48</v>
      </c>
      <c r="M5" s="24" t="s">
        <v>200</v>
      </c>
      <c r="N5" s="24" t="s">
        <v>201</v>
      </c>
    </row>
    <row r="6" spans="1:14" s="26" customFormat="1" ht="24" customHeight="1">
      <c r="A6" s="24">
        <v>4</v>
      </c>
      <c r="B6" s="24">
        <v>1632</v>
      </c>
      <c r="C6" s="25" t="s">
        <v>202</v>
      </c>
      <c r="D6" s="24" t="s">
        <v>297</v>
      </c>
      <c r="E6" s="25"/>
      <c r="F6" s="24" t="s">
        <v>244</v>
      </c>
      <c r="G6" s="24" t="s">
        <v>20</v>
      </c>
      <c r="H6" s="24" t="s">
        <v>37</v>
      </c>
      <c r="I6" s="24" t="s">
        <v>112</v>
      </c>
      <c r="J6" s="24">
        <v>32.5</v>
      </c>
      <c r="K6" s="24">
        <f t="shared" si="0"/>
        <v>65</v>
      </c>
      <c r="L6" s="24">
        <f t="shared" si="1"/>
        <v>66.28</v>
      </c>
      <c r="M6" s="24" t="s">
        <v>203</v>
      </c>
      <c r="N6" s="24" t="s">
        <v>204</v>
      </c>
    </row>
    <row r="7" spans="1:14" s="26" customFormat="1" ht="24" customHeight="1">
      <c r="A7" s="24">
        <v>5</v>
      </c>
      <c r="B7" s="24">
        <v>1154</v>
      </c>
      <c r="C7" s="25" t="s">
        <v>209</v>
      </c>
      <c r="D7" s="24" t="s">
        <v>297</v>
      </c>
      <c r="E7" s="25"/>
      <c r="F7" s="24" t="s">
        <v>244</v>
      </c>
      <c r="G7" s="24" t="s">
        <v>20</v>
      </c>
      <c r="H7" s="24" t="s">
        <v>210</v>
      </c>
      <c r="I7" s="24" t="s">
        <v>159</v>
      </c>
      <c r="J7" s="24">
        <v>42</v>
      </c>
      <c r="K7" s="24">
        <f t="shared" si="0"/>
        <v>84</v>
      </c>
      <c r="L7" s="24">
        <f t="shared" si="1"/>
        <v>66.83359999999999</v>
      </c>
      <c r="M7" s="24" t="s">
        <v>211</v>
      </c>
      <c r="N7" s="24" t="s">
        <v>212</v>
      </c>
    </row>
    <row r="8" spans="1:14" s="26" customFormat="1" ht="24" customHeight="1">
      <c r="A8" s="24">
        <v>6</v>
      </c>
      <c r="B8" s="24">
        <v>1660</v>
      </c>
      <c r="C8" s="25" t="s">
        <v>213</v>
      </c>
      <c r="D8" s="24" t="s">
        <v>297</v>
      </c>
      <c r="E8" s="25"/>
      <c r="F8" s="24" t="s">
        <v>244</v>
      </c>
      <c r="G8" s="24" t="s">
        <v>20</v>
      </c>
      <c r="H8" s="24" t="s">
        <v>42</v>
      </c>
      <c r="I8" s="24" t="s">
        <v>187</v>
      </c>
      <c r="J8" s="24">
        <f>7+6+15+8</f>
        <v>36</v>
      </c>
      <c r="K8" s="24">
        <f t="shared" si="0"/>
        <v>72</v>
      </c>
      <c r="L8" s="24">
        <f t="shared" si="1"/>
        <v>62.559999999999995</v>
      </c>
      <c r="M8" s="24" t="s">
        <v>214</v>
      </c>
      <c r="N8" s="24" t="s">
        <v>215</v>
      </c>
    </row>
    <row r="9" spans="1:14" s="26" customFormat="1" ht="24" customHeight="1">
      <c r="A9" s="24">
        <v>7</v>
      </c>
      <c r="B9" s="24">
        <v>1603</v>
      </c>
      <c r="C9" s="25" t="s">
        <v>219</v>
      </c>
      <c r="D9" s="24" t="s">
        <v>297</v>
      </c>
      <c r="E9" s="25"/>
      <c r="F9" s="24" t="s">
        <v>244</v>
      </c>
      <c r="G9" s="24" t="s">
        <v>20</v>
      </c>
      <c r="H9" s="24" t="s">
        <v>220</v>
      </c>
      <c r="I9" s="24" t="s">
        <v>221</v>
      </c>
      <c r="J9" s="24">
        <v>40</v>
      </c>
      <c r="K9" s="24">
        <f t="shared" si="0"/>
        <v>80</v>
      </c>
      <c r="L9" s="24">
        <f t="shared" si="1"/>
        <v>61.691199999999995</v>
      </c>
      <c r="M9" s="24" t="s">
        <v>222</v>
      </c>
      <c r="N9" s="24" t="s">
        <v>223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24.28125" style="0" bestFit="1" customWidth="1"/>
    <col min="4" max="4" width="18.8515625" style="0" bestFit="1" customWidth="1"/>
    <col min="5" max="5" width="13.00390625" style="0" customWidth="1"/>
    <col min="6" max="6" width="13.8515625" style="0" bestFit="1" customWidth="1"/>
    <col min="7" max="7" width="12.28125" style="0" customWidth="1"/>
    <col min="8" max="11" width="9.8515625" style="0" customWidth="1"/>
    <col min="12" max="12" width="13.140625" style="0" customWidth="1"/>
    <col min="13" max="13" width="23.00390625" style="0" customWidth="1"/>
    <col min="14" max="14" width="40.8515625" style="0" bestFit="1" customWidth="1"/>
    <col min="15" max="15" width="4.421875" style="0" customWidth="1"/>
    <col min="16" max="16" width="0" style="0" hidden="1" customWidth="1"/>
  </cols>
  <sheetData>
    <row r="1" spans="1:15" ht="82.5" customHeight="1">
      <c r="A1" s="34" t="s">
        <v>253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</row>
    <row r="2" spans="1:14" s="10" customFormat="1" ht="45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1638</v>
      </c>
      <c r="C3" s="6" t="s">
        <v>19</v>
      </c>
      <c r="D3" s="5" t="s">
        <v>254</v>
      </c>
      <c r="E3" s="6"/>
      <c r="F3" s="6" t="s">
        <v>244</v>
      </c>
      <c r="G3" s="5" t="s">
        <v>20</v>
      </c>
      <c r="H3" s="5" t="s">
        <v>21</v>
      </c>
      <c r="I3" s="5" t="s">
        <v>22</v>
      </c>
      <c r="J3" s="5">
        <v>36</v>
      </c>
      <c r="K3" s="5">
        <v>72</v>
      </c>
      <c r="L3" s="5">
        <f>H3*0.48+I3*0.32+K3*0.2</f>
        <v>78.24</v>
      </c>
      <c r="M3" s="5" t="s">
        <v>23</v>
      </c>
      <c r="N3" s="5" t="s">
        <v>24</v>
      </c>
    </row>
  </sheetData>
  <sheetProtection/>
  <mergeCells count="1">
    <mergeCell ref="A1:M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.8515625" style="0" bestFit="1" customWidth="1"/>
    <col min="2" max="2" width="7.57421875" style="0" bestFit="1" customWidth="1"/>
    <col min="3" max="3" width="32.00390625" style="0" bestFit="1" customWidth="1"/>
    <col min="4" max="4" width="10.7109375" style="0" bestFit="1" customWidth="1"/>
    <col min="5" max="5" width="11.140625" style="0" bestFit="1" customWidth="1"/>
    <col min="7" max="7" width="12.57421875" style="0" bestFit="1" customWidth="1"/>
    <col min="8" max="9" width="8.140625" style="0" bestFit="1" customWidth="1"/>
    <col min="10" max="10" width="6.57421875" style="0" bestFit="1" customWidth="1"/>
    <col min="11" max="11" width="4.421875" style="0" bestFit="1" customWidth="1"/>
    <col min="12" max="12" width="11.28125" style="0" bestFit="1" customWidth="1"/>
    <col min="13" max="13" width="19.7109375" style="0" bestFit="1" customWidth="1"/>
    <col min="14" max="14" width="35.140625" style="0" bestFit="1" customWidth="1"/>
  </cols>
  <sheetData>
    <row r="1" spans="1:14" s="26" customFormat="1" ht="24" customHeight="1">
      <c r="A1" s="24">
        <v>5</v>
      </c>
      <c r="B1" s="24">
        <v>1648</v>
      </c>
      <c r="C1" s="25" t="s">
        <v>205</v>
      </c>
      <c r="D1" s="24" t="s">
        <v>297</v>
      </c>
      <c r="E1" s="25"/>
      <c r="F1" s="25"/>
      <c r="G1" s="24" t="s">
        <v>20</v>
      </c>
      <c r="H1" s="24" t="s">
        <v>206</v>
      </c>
      <c r="I1" s="24" t="s">
        <v>26</v>
      </c>
      <c r="J1" s="24"/>
      <c r="K1" s="24">
        <f>J1*2</f>
        <v>0</v>
      </c>
      <c r="L1" s="24">
        <f>H1*0.48+I1*0.32+K1*0.2</f>
        <v>50.44</v>
      </c>
      <c r="M1" s="24" t="s">
        <v>207</v>
      </c>
      <c r="N1" s="24" t="s">
        <v>208</v>
      </c>
    </row>
    <row r="2" spans="1:14" s="26" customFormat="1" ht="24" customHeight="1">
      <c r="A2" s="24">
        <v>8</v>
      </c>
      <c r="B2" s="24">
        <v>1595</v>
      </c>
      <c r="C2" s="25" t="s">
        <v>296</v>
      </c>
      <c r="D2" s="24" t="s">
        <v>297</v>
      </c>
      <c r="E2" s="27" t="s">
        <v>292</v>
      </c>
      <c r="F2" s="25"/>
      <c r="G2" s="24" t="s">
        <v>20</v>
      </c>
      <c r="H2" s="24" t="s">
        <v>216</v>
      </c>
      <c r="I2" s="24" t="s">
        <v>22</v>
      </c>
      <c r="J2" s="24">
        <v>25.5</v>
      </c>
      <c r="K2" s="24">
        <f>J2*2</f>
        <v>51</v>
      </c>
      <c r="L2" s="24">
        <f>H2*0.48+I2*0.32+K2*0.2</f>
        <v>58.3296</v>
      </c>
      <c r="M2" s="24" t="s">
        <v>217</v>
      </c>
      <c r="N2" s="24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7.28125" style="0" bestFit="1" customWidth="1"/>
    <col min="2" max="2" width="10.7109375" style="0" bestFit="1" customWidth="1"/>
    <col min="3" max="3" width="34.57421875" style="0" bestFit="1" customWidth="1"/>
    <col min="4" max="4" width="12.421875" style="12" bestFit="1" customWidth="1"/>
    <col min="5" max="5" width="12.57421875" style="0" bestFit="1" customWidth="1"/>
    <col min="6" max="6" width="11.140625" style="0" bestFit="1" customWidth="1"/>
    <col min="7" max="7" width="12.57421875" style="0" bestFit="1" customWidth="1"/>
    <col min="8" max="9" width="13.00390625" style="0" bestFit="1" customWidth="1"/>
    <col min="10" max="10" width="9.8515625" style="0" customWidth="1"/>
    <col min="11" max="11" width="12.00390625" style="0" bestFit="1" customWidth="1"/>
    <col min="12" max="12" width="24.7109375" style="0" bestFit="1" customWidth="1"/>
    <col min="13" max="13" width="33.8515625" style="0" bestFit="1" customWidth="1"/>
    <col min="14" max="14" width="7.28125" style="0" bestFit="1" customWidth="1"/>
  </cols>
  <sheetData>
    <row r="1" spans="1:13" ht="81" customHeight="1">
      <c r="A1" s="34" t="s">
        <v>293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3" s="10" customFormat="1" ht="24" customHeight="1">
      <c r="A3" s="5">
        <v>1</v>
      </c>
      <c r="B3" s="5">
        <v>1658</v>
      </c>
      <c r="C3" s="6" t="s">
        <v>224</v>
      </c>
      <c r="D3" s="5" t="s">
        <v>291</v>
      </c>
      <c r="E3" s="6"/>
      <c r="F3" s="6"/>
      <c r="G3" s="5" t="s">
        <v>20</v>
      </c>
      <c r="H3" s="5" t="s">
        <v>225</v>
      </c>
      <c r="I3" s="5" t="s">
        <v>159</v>
      </c>
      <c r="J3" s="5"/>
      <c r="K3" s="5" t="s">
        <v>226</v>
      </c>
      <c r="L3" s="5" t="s">
        <v>227</v>
      </c>
      <c r="M3" s="5" t="s">
        <v>228</v>
      </c>
    </row>
    <row r="4" spans="1:13" s="10" customFormat="1" ht="24" customHeight="1">
      <c r="A4" s="5">
        <v>2</v>
      </c>
      <c r="B4" s="5">
        <v>1630</v>
      </c>
      <c r="C4" s="6" t="s">
        <v>229</v>
      </c>
      <c r="D4" s="5" t="s">
        <v>291</v>
      </c>
      <c r="E4" s="20">
        <v>0.0236</v>
      </c>
      <c r="F4" s="6" t="s">
        <v>292</v>
      </c>
      <c r="G4" s="5" t="s">
        <v>20</v>
      </c>
      <c r="H4" s="5" t="s">
        <v>72</v>
      </c>
      <c r="I4" s="5" t="s">
        <v>196</v>
      </c>
      <c r="J4" s="5"/>
      <c r="K4" s="5" t="s">
        <v>230</v>
      </c>
      <c r="L4" s="5" t="s">
        <v>231</v>
      </c>
      <c r="M4" s="5" t="s">
        <v>232</v>
      </c>
    </row>
  </sheetData>
  <sheetProtection/>
  <mergeCells count="1">
    <mergeCell ref="A1:K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3" sqref="A3:IV3"/>
    </sheetView>
  </sheetViews>
  <sheetFormatPr defaultColWidth="9.140625" defaultRowHeight="12.75"/>
  <sheetData>
    <row r="1" spans="1:14" s="10" customFormat="1" ht="24" customHeight="1">
      <c r="A1" s="5">
        <v>2</v>
      </c>
      <c r="B1" s="5">
        <v>1681</v>
      </c>
      <c r="C1" s="6" t="s">
        <v>25</v>
      </c>
      <c r="D1" s="6"/>
      <c r="E1" s="6"/>
      <c r="F1" s="6"/>
      <c r="G1" s="5" t="s">
        <v>20</v>
      </c>
      <c r="H1" s="5" t="s">
        <v>17</v>
      </c>
      <c r="I1" s="5" t="s">
        <v>26</v>
      </c>
      <c r="J1" s="5"/>
      <c r="K1" s="5"/>
      <c r="L1" s="5" t="s">
        <v>27</v>
      </c>
      <c r="M1" s="5" t="s">
        <v>28</v>
      </c>
      <c r="N1" s="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A3" sqref="A3:IV9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27.421875" style="0" bestFit="1" customWidth="1"/>
    <col min="4" max="4" width="16.57421875" style="0" bestFit="1" customWidth="1"/>
    <col min="5" max="5" width="37.7109375" style="0" bestFit="1" customWidth="1"/>
    <col min="6" max="6" width="13.8515625" style="0" bestFit="1" customWidth="1"/>
    <col min="7" max="7" width="12.28125" style="0" customWidth="1"/>
    <col min="8" max="9" width="9.8515625" style="0" customWidth="1"/>
    <col min="10" max="10" width="13.140625" style="0" customWidth="1"/>
    <col min="11" max="11" width="12.00390625" style="0" bestFit="1" customWidth="1"/>
    <col min="12" max="12" width="23.00390625" style="0" customWidth="1"/>
    <col min="13" max="13" width="19.7109375" style="0" bestFit="1" customWidth="1"/>
    <col min="14" max="14" width="46.7109375" style="0" bestFit="1" customWidth="1"/>
    <col min="15" max="15" width="0" style="0" hidden="1" customWidth="1"/>
  </cols>
  <sheetData>
    <row r="1" spans="1:14" ht="65.25" customHeight="1">
      <c r="A1" s="34" t="s">
        <v>255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45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8" customFormat="1" ht="24" customHeight="1">
      <c r="A3" s="15">
        <v>1</v>
      </c>
      <c r="B3" s="15">
        <v>1645</v>
      </c>
      <c r="C3" s="16" t="s">
        <v>35</v>
      </c>
      <c r="D3" s="15" t="s">
        <v>256</v>
      </c>
      <c r="E3" s="16"/>
      <c r="F3" s="16" t="s">
        <v>244</v>
      </c>
      <c r="G3" s="15" t="s">
        <v>20</v>
      </c>
      <c r="H3" s="15" t="s">
        <v>36</v>
      </c>
      <c r="I3" s="15" t="s">
        <v>37</v>
      </c>
      <c r="J3" s="15">
        <v>42</v>
      </c>
      <c r="K3" s="15">
        <f aca="true" t="shared" si="0" ref="K3:K9">J3*2</f>
        <v>84</v>
      </c>
      <c r="L3" s="15">
        <f aca="true" t="shared" si="1" ref="L3:L9">H3*0.48+I3*0.32+K3*0.2</f>
        <v>77.36</v>
      </c>
      <c r="M3" s="15" t="s">
        <v>38</v>
      </c>
      <c r="N3" s="15" t="s">
        <v>39</v>
      </c>
    </row>
    <row r="4" spans="1:14" s="18" customFormat="1" ht="24" customHeight="1">
      <c r="A4" s="15">
        <v>2</v>
      </c>
      <c r="B4" s="15">
        <v>1664</v>
      </c>
      <c r="C4" s="16" t="s">
        <v>40</v>
      </c>
      <c r="D4" s="15" t="s">
        <v>256</v>
      </c>
      <c r="E4" s="16"/>
      <c r="F4" s="16" t="s">
        <v>244</v>
      </c>
      <c r="G4" s="15" t="s">
        <v>20</v>
      </c>
      <c r="H4" s="15" t="s">
        <v>41</v>
      </c>
      <c r="I4" s="15" t="s">
        <v>42</v>
      </c>
      <c r="J4" s="15">
        <v>40</v>
      </c>
      <c r="K4" s="15">
        <f t="shared" si="0"/>
        <v>80</v>
      </c>
      <c r="L4" s="15">
        <f t="shared" si="1"/>
        <v>76.16</v>
      </c>
      <c r="M4" s="15" t="s">
        <v>43</v>
      </c>
      <c r="N4" s="15" t="s">
        <v>44</v>
      </c>
    </row>
    <row r="5" spans="1:14" s="18" customFormat="1" ht="24" customHeight="1">
      <c r="A5" s="15">
        <v>3</v>
      </c>
      <c r="B5" s="15">
        <v>1651</v>
      </c>
      <c r="C5" s="16" t="s">
        <v>30</v>
      </c>
      <c r="D5" s="15" t="s">
        <v>256</v>
      </c>
      <c r="E5" s="16"/>
      <c r="F5" s="16" t="s">
        <v>244</v>
      </c>
      <c r="G5" s="15" t="s">
        <v>20</v>
      </c>
      <c r="H5" s="15" t="s">
        <v>31</v>
      </c>
      <c r="I5" s="15" t="s">
        <v>32</v>
      </c>
      <c r="J5" s="15">
        <v>32</v>
      </c>
      <c r="K5" s="15">
        <f t="shared" si="0"/>
        <v>64</v>
      </c>
      <c r="L5" s="15">
        <f t="shared" si="1"/>
        <v>73.72</v>
      </c>
      <c r="M5" s="15" t="s">
        <v>33</v>
      </c>
      <c r="N5" s="15" t="s">
        <v>34</v>
      </c>
    </row>
    <row r="6" spans="1:14" s="18" customFormat="1" ht="24" customHeight="1">
      <c r="A6" s="15">
        <v>4</v>
      </c>
      <c r="B6" s="15">
        <v>1679</v>
      </c>
      <c r="C6" s="16" t="s">
        <v>45</v>
      </c>
      <c r="D6" s="15" t="s">
        <v>256</v>
      </c>
      <c r="E6" s="16"/>
      <c r="F6" s="16" t="s">
        <v>244</v>
      </c>
      <c r="G6" s="15" t="s">
        <v>20</v>
      </c>
      <c r="H6" s="15" t="s">
        <v>32</v>
      </c>
      <c r="I6" s="15" t="s">
        <v>46</v>
      </c>
      <c r="J6" s="15">
        <v>32</v>
      </c>
      <c r="K6" s="15">
        <f t="shared" si="0"/>
        <v>64</v>
      </c>
      <c r="L6" s="15">
        <f t="shared" si="1"/>
        <v>70.88</v>
      </c>
      <c r="M6" s="15" t="s">
        <v>47</v>
      </c>
      <c r="N6" s="15" t="s">
        <v>48</v>
      </c>
    </row>
    <row r="7" spans="1:14" s="18" customFormat="1" ht="24" customHeight="1">
      <c r="A7" s="15">
        <v>5</v>
      </c>
      <c r="B7" s="15">
        <v>1665</v>
      </c>
      <c r="C7" s="16" t="s">
        <v>53</v>
      </c>
      <c r="D7" s="15" t="s">
        <v>256</v>
      </c>
      <c r="E7" s="16"/>
      <c r="F7" s="16" t="s">
        <v>244</v>
      </c>
      <c r="G7" s="15" t="s">
        <v>20</v>
      </c>
      <c r="H7" s="15" t="s">
        <v>54</v>
      </c>
      <c r="I7" s="15" t="s">
        <v>15</v>
      </c>
      <c r="J7" s="15">
        <v>36</v>
      </c>
      <c r="K7" s="15">
        <f t="shared" si="0"/>
        <v>72</v>
      </c>
      <c r="L7" s="15">
        <f t="shared" si="1"/>
        <v>66.68</v>
      </c>
      <c r="M7" s="15" t="s">
        <v>55</v>
      </c>
      <c r="N7" s="15" t="s">
        <v>56</v>
      </c>
    </row>
    <row r="8" spans="1:14" s="18" customFormat="1" ht="24" customHeight="1">
      <c r="A8" s="15">
        <v>6</v>
      </c>
      <c r="B8" s="15">
        <v>1640</v>
      </c>
      <c r="C8" s="16" t="s">
        <v>49</v>
      </c>
      <c r="D8" s="15" t="s">
        <v>256</v>
      </c>
      <c r="E8" s="16"/>
      <c r="F8" s="16" t="s">
        <v>244</v>
      </c>
      <c r="G8" s="15" t="s">
        <v>20</v>
      </c>
      <c r="H8" s="15" t="s">
        <v>15</v>
      </c>
      <c r="I8" s="15" t="s">
        <v>50</v>
      </c>
      <c r="J8" s="15">
        <v>31</v>
      </c>
      <c r="K8" s="15">
        <f t="shared" si="0"/>
        <v>62</v>
      </c>
      <c r="L8" s="15">
        <f t="shared" si="1"/>
        <v>66.32000000000001</v>
      </c>
      <c r="M8" s="15" t="s">
        <v>51</v>
      </c>
      <c r="N8" s="15" t="s">
        <v>52</v>
      </c>
    </row>
    <row r="9" spans="1:14" s="18" customFormat="1" ht="24" customHeight="1">
      <c r="A9" s="11">
        <v>7</v>
      </c>
      <c r="B9" s="11">
        <v>1663</v>
      </c>
      <c r="C9" s="13" t="s">
        <v>57</v>
      </c>
      <c r="D9" s="15" t="s">
        <v>256</v>
      </c>
      <c r="E9" s="13"/>
      <c r="F9" s="16" t="s">
        <v>244</v>
      </c>
      <c r="G9" s="11" t="s">
        <v>20</v>
      </c>
      <c r="H9" s="11" t="s">
        <v>58</v>
      </c>
      <c r="I9" s="11" t="s">
        <v>59</v>
      </c>
      <c r="J9" s="11">
        <v>34</v>
      </c>
      <c r="K9" s="15">
        <f t="shared" si="0"/>
        <v>68</v>
      </c>
      <c r="L9" s="15">
        <f t="shared" si="1"/>
        <v>61.8736</v>
      </c>
      <c r="M9" s="11" t="s">
        <v>60</v>
      </c>
      <c r="N9" s="11" t="s">
        <v>61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showGridLines="0" zoomScalePageLayoutView="0" workbookViewId="0" topLeftCell="A1">
      <selection activeCell="A3" sqref="A3:IV6"/>
    </sheetView>
  </sheetViews>
  <sheetFormatPr defaultColWidth="9.140625" defaultRowHeight="12.75"/>
  <cols>
    <col min="1" max="1" width="6.7109375" style="0" bestFit="1" customWidth="1"/>
    <col min="2" max="2" width="10.140625" style="0" bestFit="1" customWidth="1"/>
    <col min="3" max="3" width="28.140625" style="0" bestFit="1" customWidth="1"/>
    <col min="4" max="4" width="18.8515625" style="12" bestFit="1" customWidth="1"/>
    <col min="5" max="5" width="12.57421875" style="0" bestFit="1" customWidth="1"/>
    <col min="6" max="6" width="13.8515625" style="0" bestFit="1" customWidth="1"/>
    <col min="7" max="7" width="12.57421875" style="0" bestFit="1" customWidth="1"/>
    <col min="8" max="9" width="13.00390625" style="0" bestFit="1" customWidth="1"/>
    <col min="10" max="10" width="4.421875" style="0" bestFit="1" customWidth="1"/>
    <col min="11" max="11" width="12.00390625" style="0" bestFit="1" customWidth="1"/>
    <col min="12" max="12" width="24.7109375" style="0" bestFit="1" customWidth="1"/>
    <col min="13" max="13" width="19.7109375" style="0" bestFit="1" customWidth="1"/>
    <col min="14" max="14" width="37.140625" style="0" bestFit="1" customWidth="1"/>
    <col min="15" max="15" width="0" style="0" hidden="1" customWidth="1"/>
  </cols>
  <sheetData>
    <row r="1" spans="1:14" ht="67.5" customHeight="1">
      <c r="A1" s="34" t="s">
        <v>258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45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1653</v>
      </c>
      <c r="C3" s="6" t="s">
        <v>67</v>
      </c>
      <c r="D3" s="5" t="s">
        <v>259</v>
      </c>
      <c r="E3" s="6"/>
      <c r="F3" s="6" t="s">
        <v>244</v>
      </c>
      <c r="G3" s="5" t="s">
        <v>20</v>
      </c>
      <c r="H3" s="5" t="s">
        <v>68</v>
      </c>
      <c r="I3" s="5" t="s">
        <v>41</v>
      </c>
      <c r="J3" s="5">
        <v>40</v>
      </c>
      <c r="K3" s="5">
        <f>J3*2</f>
        <v>80</v>
      </c>
      <c r="L3" s="5">
        <f>H3*0.48+I3*0.32+K3*0.2</f>
        <v>66.8928</v>
      </c>
      <c r="M3" s="5" t="s">
        <v>69</v>
      </c>
      <c r="N3" s="5" t="s">
        <v>70</v>
      </c>
    </row>
    <row r="4" spans="1:14" s="10" customFormat="1" ht="24" customHeight="1">
      <c r="A4" s="5">
        <v>2</v>
      </c>
      <c r="B4" s="5">
        <v>1594</v>
      </c>
      <c r="C4" s="6" t="s">
        <v>71</v>
      </c>
      <c r="D4" s="5" t="s">
        <v>259</v>
      </c>
      <c r="E4" s="6"/>
      <c r="F4" s="6" t="s">
        <v>244</v>
      </c>
      <c r="G4" s="5" t="s">
        <v>20</v>
      </c>
      <c r="H4" s="5" t="s">
        <v>72</v>
      </c>
      <c r="I4" s="5" t="s">
        <v>26</v>
      </c>
      <c r="J4" s="5">
        <v>29</v>
      </c>
      <c r="K4" s="5">
        <f>J4*2</f>
        <v>58</v>
      </c>
      <c r="L4" s="5">
        <f>H4*0.48+I4*0.32+K4*0.2</f>
        <v>60.48</v>
      </c>
      <c r="M4" s="5" t="s">
        <v>73</v>
      </c>
      <c r="N4" s="5" t="s">
        <v>74</v>
      </c>
    </row>
    <row r="5" spans="1:14" s="10" customFormat="1" ht="24" customHeight="1">
      <c r="A5" s="5">
        <v>3</v>
      </c>
      <c r="B5" s="5">
        <v>1634</v>
      </c>
      <c r="C5" s="6" t="s">
        <v>75</v>
      </c>
      <c r="D5" s="5" t="s">
        <v>259</v>
      </c>
      <c r="E5" s="6"/>
      <c r="F5" s="6" t="s">
        <v>244</v>
      </c>
      <c r="G5" s="5" t="s">
        <v>20</v>
      </c>
      <c r="H5" s="5" t="s">
        <v>76</v>
      </c>
      <c r="I5" s="5" t="s">
        <v>42</v>
      </c>
      <c r="J5" s="5">
        <v>30</v>
      </c>
      <c r="K5" s="5">
        <f>J5*2</f>
        <v>60</v>
      </c>
      <c r="L5" s="5">
        <f>H5*0.48+I5*0.32+K5*0.2</f>
        <v>60.059200000000004</v>
      </c>
      <c r="M5" s="5" t="s">
        <v>77</v>
      </c>
      <c r="N5" s="5" t="s">
        <v>78</v>
      </c>
    </row>
    <row r="6" spans="1:14" s="18" customFormat="1" ht="24" customHeight="1">
      <c r="A6" s="5">
        <v>4</v>
      </c>
      <c r="B6" s="11">
        <v>1626</v>
      </c>
      <c r="C6" s="13" t="s">
        <v>110</v>
      </c>
      <c r="D6" s="5" t="s">
        <v>259</v>
      </c>
      <c r="E6" s="13"/>
      <c r="F6" s="11" t="s">
        <v>244</v>
      </c>
      <c r="G6" s="11" t="s">
        <v>20</v>
      </c>
      <c r="H6" s="11" t="s">
        <v>111</v>
      </c>
      <c r="I6" s="11" t="s">
        <v>112</v>
      </c>
      <c r="J6" s="11">
        <v>33</v>
      </c>
      <c r="K6" s="11">
        <f>J6*2</f>
        <v>66</v>
      </c>
      <c r="L6" s="11">
        <f>H6*0.48+I6*0.32+K6*0.2</f>
        <v>61.86240000000001</v>
      </c>
      <c r="M6" s="11" t="s">
        <v>113</v>
      </c>
      <c r="N6" s="11" t="s">
        <v>114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A3" sqref="A3:IV9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27.00390625" style="0" bestFit="1" customWidth="1"/>
    <col min="4" max="4" width="26.7109375" style="0" bestFit="1" customWidth="1"/>
    <col min="5" max="5" width="12.57421875" style="0" bestFit="1" customWidth="1"/>
    <col min="6" max="6" width="13.8515625" style="0" bestFit="1" customWidth="1"/>
    <col min="7" max="7" width="12.28125" style="0" customWidth="1"/>
    <col min="8" max="8" width="13.00390625" style="0" bestFit="1" customWidth="1"/>
    <col min="9" max="9" width="9.8515625" style="0" customWidth="1"/>
    <col min="10" max="10" width="4.421875" style="0" bestFit="1" customWidth="1"/>
    <col min="11" max="11" width="18.8515625" style="0" bestFit="1" customWidth="1"/>
    <col min="12" max="12" width="24.7109375" style="0" bestFit="1" customWidth="1"/>
    <col min="13" max="13" width="19.7109375" style="0" bestFit="1" customWidth="1"/>
    <col min="14" max="14" width="0" style="0" hidden="1" customWidth="1"/>
  </cols>
  <sheetData>
    <row r="1" spans="1:13" ht="54.75" customHeight="1">
      <c r="A1" s="34" t="s">
        <v>260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4" s="10" customFormat="1" ht="45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8" customFormat="1" ht="24" customHeight="1">
      <c r="A3" s="11">
        <v>1</v>
      </c>
      <c r="B3" s="11">
        <v>1629</v>
      </c>
      <c r="C3" s="13" t="s">
        <v>79</v>
      </c>
      <c r="D3" s="13" t="s">
        <v>261</v>
      </c>
      <c r="E3" s="13"/>
      <c r="F3" s="13" t="s">
        <v>244</v>
      </c>
      <c r="G3" s="11" t="s">
        <v>20</v>
      </c>
      <c r="H3" s="11" t="s">
        <v>36</v>
      </c>
      <c r="I3" s="11" t="s">
        <v>80</v>
      </c>
      <c r="J3" s="11">
        <v>41</v>
      </c>
      <c r="K3" s="11">
        <f>J3*2</f>
        <v>82</v>
      </c>
      <c r="L3" s="11">
        <f>H3*0.48+I3*0.32+K3*0.2</f>
        <v>73.12</v>
      </c>
      <c r="M3" s="11" t="s">
        <v>81</v>
      </c>
      <c r="N3" s="11" t="s">
        <v>82</v>
      </c>
    </row>
    <row r="4" spans="1:14" s="14" customFormat="1" ht="24" customHeight="1">
      <c r="A4" s="11">
        <v>2</v>
      </c>
      <c r="B4" s="11">
        <v>1451</v>
      </c>
      <c r="C4" s="13" t="s">
        <v>300</v>
      </c>
      <c r="D4" s="11" t="s">
        <v>261</v>
      </c>
      <c r="E4" s="13"/>
      <c r="F4" s="11" t="s">
        <v>244</v>
      </c>
      <c r="G4" s="11" t="s">
        <v>20</v>
      </c>
      <c r="H4" s="11" t="s">
        <v>301</v>
      </c>
      <c r="I4" s="11" t="s">
        <v>80</v>
      </c>
      <c r="J4" s="11">
        <v>32</v>
      </c>
      <c r="K4" s="11">
        <f>J4*2</f>
        <v>64</v>
      </c>
      <c r="L4" s="11" t="s">
        <v>302</v>
      </c>
      <c r="M4" s="11" t="s">
        <v>303</v>
      </c>
      <c r="N4" s="11" t="s">
        <v>304</v>
      </c>
    </row>
    <row r="5" spans="1:14" s="14" customFormat="1" ht="24" customHeight="1">
      <c r="A5" s="11">
        <v>3</v>
      </c>
      <c r="B5" s="11">
        <v>1083</v>
      </c>
      <c r="C5" s="13" t="s">
        <v>305</v>
      </c>
      <c r="D5" s="11" t="s">
        <v>261</v>
      </c>
      <c r="E5" s="13"/>
      <c r="F5" s="11" t="s">
        <v>244</v>
      </c>
      <c r="G5" s="11" t="s">
        <v>20</v>
      </c>
      <c r="H5" s="11" t="s">
        <v>306</v>
      </c>
      <c r="I5" s="11" t="s">
        <v>64</v>
      </c>
      <c r="J5" s="11">
        <v>39</v>
      </c>
      <c r="K5" s="11">
        <f>J5*2</f>
        <v>78</v>
      </c>
      <c r="L5" s="11" t="s">
        <v>307</v>
      </c>
      <c r="M5" s="11" t="s">
        <v>308</v>
      </c>
      <c r="N5" s="11" t="s">
        <v>309</v>
      </c>
    </row>
    <row r="6" spans="1:14" s="10" customFormat="1" ht="24" customHeight="1">
      <c r="A6" s="11">
        <v>4</v>
      </c>
      <c r="B6" s="15">
        <v>32</v>
      </c>
      <c r="C6" s="6" t="s">
        <v>310</v>
      </c>
      <c r="D6" s="28" t="s">
        <v>311</v>
      </c>
      <c r="E6" s="6"/>
      <c r="F6" s="5" t="s">
        <v>244</v>
      </c>
      <c r="G6" s="5" t="s">
        <v>20</v>
      </c>
      <c r="H6" s="5" t="s">
        <v>107</v>
      </c>
      <c r="I6" s="5" t="s">
        <v>312</v>
      </c>
      <c r="J6" s="5">
        <v>35</v>
      </c>
      <c r="K6" s="5">
        <v>70</v>
      </c>
      <c r="L6" s="5">
        <f>H6*0.48+I6*0.32+K6*0.2</f>
        <v>70.64</v>
      </c>
      <c r="M6" s="5" t="s">
        <v>313</v>
      </c>
      <c r="N6" s="5" t="s">
        <v>314</v>
      </c>
    </row>
    <row r="7" spans="1:14" s="10" customFormat="1" ht="24" customHeight="1">
      <c r="A7" s="11">
        <v>5</v>
      </c>
      <c r="B7" s="15">
        <v>880</v>
      </c>
      <c r="C7" s="6" t="s">
        <v>315</v>
      </c>
      <c r="D7" s="28" t="s">
        <v>311</v>
      </c>
      <c r="E7" s="6"/>
      <c r="F7" s="5" t="s">
        <v>244</v>
      </c>
      <c r="G7" s="5" t="s">
        <v>20</v>
      </c>
      <c r="H7" s="5" t="s">
        <v>316</v>
      </c>
      <c r="I7" s="5" t="s">
        <v>59</v>
      </c>
      <c r="J7" s="5">
        <v>34</v>
      </c>
      <c r="K7" s="5">
        <v>68</v>
      </c>
      <c r="L7" s="5">
        <f>H7*0.48+I7*0.32+K7*0.2</f>
        <v>64.24000000000001</v>
      </c>
      <c r="M7" s="5" t="s">
        <v>317</v>
      </c>
      <c r="N7" s="5" t="s">
        <v>318</v>
      </c>
    </row>
    <row r="8" spans="1:14" s="7" customFormat="1" ht="24" customHeight="1">
      <c r="A8" s="11">
        <v>6</v>
      </c>
      <c r="B8" s="15">
        <v>325</v>
      </c>
      <c r="C8" s="6" t="s">
        <v>25</v>
      </c>
      <c r="D8" s="6" t="s">
        <v>319</v>
      </c>
      <c r="E8" s="6"/>
      <c r="F8" s="5" t="s">
        <v>244</v>
      </c>
      <c r="G8" s="5" t="s">
        <v>20</v>
      </c>
      <c r="H8" s="5" t="s">
        <v>320</v>
      </c>
      <c r="I8" s="5" t="s">
        <v>106</v>
      </c>
      <c r="J8" s="5">
        <v>18</v>
      </c>
      <c r="K8" s="5">
        <v>36</v>
      </c>
      <c r="L8" s="5" t="s">
        <v>321</v>
      </c>
      <c r="M8" s="5" t="s">
        <v>322</v>
      </c>
      <c r="N8" s="5" t="s">
        <v>323</v>
      </c>
    </row>
    <row r="9" spans="1:14" s="14" customFormat="1" ht="24" customHeight="1">
      <c r="A9" s="11">
        <v>7</v>
      </c>
      <c r="B9" s="11">
        <v>1349</v>
      </c>
      <c r="C9" s="13" t="s">
        <v>324</v>
      </c>
      <c r="D9" s="6" t="s">
        <v>319</v>
      </c>
      <c r="E9" s="11"/>
      <c r="F9" s="11" t="s">
        <v>244</v>
      </c>
      <c r="G9" s="11" t="s">
        <v>20</v>
      </c>
      <c r="H9" s="11" t="s">
        <v>18</v>
      </c>
      <c r="I9" s="11" t="s">
        <v>250</v>
      </c>
      <c r="J9" s="11">
        <v>45</v>
      </c>
      <c r="K9" s="11">
        <f>J9*2</f>
        <v>90</v>
      </c>
      <c r="L9" s="11">
        <f>H9*0.48+I9*0.32+K9*0.2</f>
        <v>86.16</v>
      </c>
      <c r="M9" s="11" t="s">
        <v>325</v>
      </c>
      <c r="N9" s="11" t="s">
        <v>326</v>
      </c>
    </row>
  </sheetData>
  <sheetProtection/>
  <mergeCells count="1">
    <mergeCell ref="A1:K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showGridLines="0" zoomScalePageLayoutView="0" workbookViewId="0" topLeftCell="A1">
      <selection activeCell="A3" sqref="A3:IV4"/>
    </sheetView>
  </sheetViews>
  <sheetFormatPr defaultColWidth="9.140625" defaultRowHeight="12.75"/>
  <cols>
    <col min="1" max="1" width="8.00390625" style="0" customWidth="1"/>
    <col min="2" max="2" width="10.421875" style="0" customWidth="1"/>
    <col min="3" max="3" width="20.7109375" style="0" customWidth="1"/>
    <col min="4" max="4" width="18.421875" style="0" customWidth="1"/>
    <col min="5" max="5" width="12.7109375" style="0" customWidth="1"/>
    <col min="6" max="6" width="15.140625" style="12" customWidth="1"/>
    <col min="7" max="7" width="12.28125" style="0" customWidth="1"/>
    <col min="8" max="8" width="13.00390625" style="0" bestFit="1" customWidth="1"/>
    <col min="9" max="9" width="18.140625" style="0" customWidth="1"/>
    <col min="10" max="10" width="9.8515625" style="0" customWidth="1"/>
    <col min="11" max="11" width="13.421875" style="0" customWidth="1"/>
    <col min="12" max="12" width="27.140625" style="0" customWidth="1"/>
    <col min="13" max="13" width="19.7109375" style="0" bestFit="1" customWidth="1"/>
    <col min="14" max="14" width="28.421875" style="0" bestFit="1" customWidth="1"/>
    <col min="15" max="15" width="0" style="0" hidden="1" customWidth="1"/>
  </cols>
  <sheetData>
    <row r="1" spans="1:14" ht="70.5" customHeight="1">
      <c r="A1" s="34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0" customFormat="1" ht="24" customHeight="1">
      <c r="A3" s="5">
        <v>1</v>
      </c>
      <c r="B3" s="5">
        <v>1608</v>
      </c>
      <c r="C3" s="6" t="s">
        <v>83</v>
      </c>
      <c r="D3" s="6" t="s">
        <v>263</v>
      </c>
      <c r="E3" s="6"/>
      <c r="F3" s="5" t="s">
        <v>244</v>
      </c>
      <c r="G3" s="5" t="s">
        <v>20</v>
      </c>
      <c r="H3" s="5" t="s">
        <v>72</v>
      </c>
      <c r="I3" s="5" t="s">
        <v>84</v>
      </c>
      <c r="J3" s="5">
        <v>36</v>
      </c>
      <c r="K3" s="5">
        <v>72</v>
      </c>
      <c r="L3" s="5">
        <f>H3*0.48+I3*0.32+K3*0.2</f>
        <v>62.32</v>
      </c>
      <c r="M3" s="5" t="s">
        <v>85</v>
      </c>
      <c r="N3" s="5" t="s">
        <v>86</v>
      </c>
    </row>
    <row r="4" spans="1:14" s="18" customFormat="1" ht="24" customHeight="1">
      <c r="A4" s="15">
        <v>2</v>
      </c>
      <c r="B4" s="15">
        <v>1643</v>
      </c>
      <c r="C4" s="16" t="s">
        <v>91</v>
      </c>
      <c r="D4" s="6" t="s">
        <v>263</v>
      </c>
      <c r="E4" s="16"/>
      <c r="F4" s="11" t="s">
        <v>244</v>
      </c>
      <c r="G4" s="15" t="s">
        <v>20</v>
      </c>
      <c r="H4" s="15" t="s">
        <v>92</v>
      </c>
      <c r="I4" s="15" t="s">
        <v>80</v>
      </c>
      <c r="J4" s="15">
        <v>37</v>
      </c>
      <c r="K4" s="11">
        <f>J4*2</f>
        <v>74</v>
      </c>
      <c r="L4" s="11">
        <f>H4*0.48+I4*0.32+K4*0.2</f>
        <v>72.6</v>
      </c>
      <c r="M4" s="15" t="s">
        <v>93</v>
      </c>
      <c r="N4" s="15" t="s">
        <v>94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zoomScalePageLayoutView="0" workbookViewId="0" topLeftCell="A1">
      <selection activeCell="A3" sqref="A3:IV6"/>
    </sheetView>
  </sheetViews>
  <sheetFormatPr defaultColWidth="9.140625" defaultRowHeight="12.75"/>
  <cols>
    <col min="1" max="1" width="8.140625" style="0" customWidth="1"/>
    <col min="2" max="2" width="11.00390625" style="0" customWidth="1"/>
    <col min="3" max="3" width="27.421875" style="0" bestFit="1" customWidth="1"/>
    <col min="4" max="4" width="24.28125" style="0" bestFit="1" customWidth="1"/>
    <col min="5" max="5" width="31.8515625" style="12" bestFit="1" customWidth="1"/>
    <col min="6" max="6" width="18.28125" style="0" customWidth="1"/>
    <col min="7" max="7" width="12.28125" style="0" customWidth="1"/>
    <col min="8" max="9" width="13.00390625" style="0" bestFit="1" customWidth="1"/>
    <col min="10" max="10" width="4.421875" style="0" bestFit="1" customWidth="1"/>
    <col min="11" max="11" width="11.28125" style="0" customWidth="1"/>
    <col min="12" max="12" width="24.7109375" style="0" bestFit="1" customWidth="1"/>
    <col min="13" max="13" width="19.7109375" style="0" bestFit="1" customWidth="1"/>
    <col min="14" max="14" width="35.57421875" style="0" bestFit="1" customWidth="1"/>
    <col min="15" max="15" width="0" style="0" hidden="1" customWidth="1"/>
  </cols>
  <sheetData>
    <row r="1" spans="1:14" ht="55.5" customHeight="1">
      <c r="A1" s="34" t="s">
        <v>264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8" customFormat="1" ht="24" customHeight="1">
      <c r="A3" s="11">
        <v>1</v>
      </c>
      <c r="B3" s="11">
        <v>1627</v>
      </c>
      <c r="C3" s="13" t="s">
        <v>87</v>
      </c>
      <c r="D3" s="13" t="s">
        <v>265</v>
      </c>
      <c r="E3" s="11"/>
      <c r="F3" s="11" t="s">
        <v>244</v>
      </c>
      <c r="G3" s="11" t="s">
        <v>20</v>
      </c>
      <c r="H3" s="11" t="s">
        <v>88</v>
      </c>
      <c r="I3" s="11" t="s">
        <v>59</v>
      </c>
      <c r="J3" s="11">
        <v>31</v>
      </c>
      <c r="K3" s="11">
        <f>J3*2</f>
        <v>62</v>
      </c>
      <c r="L3" s="11">
        <f>H3*0.48+I3*0.32+K3*0.2</f>
        <v>73.96000000000001</v>
      </c>
      <c r="M3" s="11" t="s">
        <v>89</v>
      </c>
      <c r="N3" s="11" t="s">
        <v>90</v>
      </c>
    </row>
    <row r="4" spans="1:14" s="18" customFormat="1" ht="24" customHeight="1">
      <c r="A4" s="15">
        <v>2</v>
      </c>
      <c r="B4" s="15">
        <v>1623</v>
      </c>
      <c r="C4" s="16" t="s">
        <v>95</v>
      </c>
      <c r="D4" s="13" t="s">
        <v>265</v>
      </c>
      <c r="E4" s="15" t="s">
        <v>266</v>
      </c>
      <c r="F4" s="11" t="s">
        <v>244</v>
      </c>
      <c r="G4" s="15" t="s">
        <v>20</v>
      </c>
      <c r="H4" s="15" t="s">
        <v>96</v>
      </c>
      <c r="I4" s="15" t="s">
        <v>97</v>
      </c>
      <c r="J4" s="15">
        <v>40</v>
      </c>
      <c r="K4" s="11">
        <f>J4*2</f>
        <v>80</v>
      </c>
      <c r="L4" s="11">
        <f>H4*0.48+I4*0.32+K4*0.2</f>
        <v>71.72</v>
      </c>
      <c r="M4" s="15" t="s">
        <v>98</v>
      </c>
      <c r="N4" s="15" t="s">
        <v>99</v>
      </c>
    </row>
    <row r="5" spans="1:14" s="18" customFormat="1" ht="24" customHeight="1">
      <c r="A5" s="11">
        <v>3</v>
      </c>
      <c r="B5" s="15">
        <v>1685</v>
      </c>
      <c r="C5" s="16" t="s">
        <v>100</v>
      </c>
      <c r="D5" s="13" t="s">
        <v>265</v>
      </c>
      <c r="E5" s="15" t="s">
        <v>267</v>
      </c>
      <c r="F5" s="11" t="s">
        <v>244</v>
      </c>
      <c r="G5" s="15" t="s">
        <v>20</v>
      </c>
      <c r="H5" s="15" t="s">
        <v>101</v>
      </c>
      <c r="I5" s="15" t="s">
        <v>102</v>
      </c>
      <c r="J5" s="15">
        <v>34</v>
      </c>
      <c r="K5" s="11">
        <f>J5*2</f>
        <v>68</v>
      </c>
      <c r="L5" s="11">
        <f>H5*0.48+I5*0.32+K5*0.2</f>
        <v>65.29599999999999</v>
      </c>
      <c r="M5" s="15" t="s">
        <v>103</v>
      </c>
      <c r="N5" s="15" t="s">
        <v>104</v>
      </c>
    </row>
    <row r="6" spans="1:14" s="18" customFormat="1" ht="24" customHeight="1">
      <c r="A6" s="15">
        <v>4</v>
      </c>
      <c r="B6" s="15">
        <v>1686</v>
      </c>
      <c r="C6" s="16" t="s">
        <v>62</v>
      </c>
      <c r="D6" s="13" t="s">
        <v>265</v>
      </c>
      <c r="E6" s="15" t="s">
        <v>257</v>
      </c>
      <c r="F6" s="16" t="s">
        <v>244</v>
      </c>
      <c r="G6" s="15" t="s">
        <v>20</v>
      </c>
      <c r="H6" s="15" t="s">
        <v>63</v>
      </c>
      <c r="I6" s="15" t="s">
        <v>64</v>
      </c>
      <c r="J6" s="15">
        <v>33</v>
      </c>
      <c r="K6" s="15">
        <f>J6*2</f>
        <v>66</v>
      </c>
      <c r="L6" s="15">
        <f>H6*0.48+I6*0.32+K6*0.2</f>
        <v>58.22240000000001</v>
      </c>
      <c r="M6" s="15" t="s">
        <v>65</v>
      </c>
      <c r="N6" s="15" t="s">
        <v>66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25.421875" style="0" bestFit="1" customWidth="1"/>
    <col min="4" max="4" width="26.57421875" style="0" bestFit="1" customWidth="1"/>
    <col min="5" max="5" width="17.28125" style="0" customWidth="1"/>
    <col min="6" max="6" width="17.28125" style="12" customWidth="1"/>
    <col min="7" max="7" width="12.28125" style="0" customWidth="1"/>
    <col min="8" max="11" width="9.8515625" style="0" customWidth="1"/>
    <col min="12" max="12" width="13.140625" style="0" customWidth="1"/>
    <col min="13" max="13" width="18.7109375" style="0" customWidth="1"/>
    <col min="14" max="14" width="25.57421875" style="0" customWidth="1"/>
    <col min="15" max="15" width="0" style="0" hidden="1" customWidth="1"/>
  </cols>
  <sheetData>
    <row r="1" spans="1:14" ht="51" customHeight="1">
      <c r="A1" s="34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</row>
    <row r="2" spans="1:14" s="10" customFormat="1" ht="36" customHeight="1">
      <c r="A2" s="8" t="s">
        <v>233</v>
      </c>
      <c r="B2" s="8" t="s">
        <v>234</v>
      </c>
      <c r="C2" s="8" t="s">
        <v>235</v>
      </c>
      <c r="D2" s="8" t="s">
        <v>10</v>
      </c>
      <c r="E2" s="8" t="s">
        <v>236</v>
      </c>
      <c r="F2" s="8" t="s">
        <v>237</v>
      </c>
      <c r="G2" s="9" t="s">
        <v>238</v>
      </c>
      <c r="H2" s="9" t="s">
        <v>239</v>
      </c>
      <c r="I2" s="9" t="s">
        <v>240</v>
      </c>
      <c r="J2" s="9"/>
      <c r="K2" s="9" t="s">
        <v>241</v>
      </c>
      <c r="L2" s="9" t="s">
        <v>242</v>
      </c>
      <c r="M2" s="9" t="s">
        <v>11</v>
      </c>
      <c r="N2" s="9" t="s">
        <v>12</v>
      </c>
    </row>
    <row r="3" spans="1:14" s="18" customFormat="1" ht="24" customHeight="1">
      <c r="A3" s="11">
        <v>1</v>
      </c>
      <c r="B3" s="11">
        <v>1675</v>
      </c>
      <c r="C3" s="13" t="s">
        <v>105</v>
      </c>
      <c r="D3" s="13" t="s">
        <v>269</v>
      </c>
      <c r="E3" s="13"/>
      <c r="F3" s="11" t="s">
        <v>244</v>
      </c>
      <c r="G3" s="11" t="s">
        <v>20</v>
      </c>
      <c r="H3" s="11" t="s">
        <v>106</v>
      </c>
      <c r="I3" s="11" t="s">
        <v>107</v>
      </c>
      <c r="J3" s="11">
        <v>34</v>
      </c>
      <c r="K3" s="11">
        <f>J3*2</f>
        <v>68</v>
      </c>
      <c r="L3" s="11">
        <f>H3*0.48+I3*0.32+K3*0.2</f>
        <v>68.32</v>
      </c>
      <c r="M3" s="11" t="s">
        <v>108</v>
      </c>
      <c r="N3" s="11" t="s">
        <v>109</v>
      </c>
    </row>
  </sheetData>
  <sheetProtection/>
  <mergeCells count="1">
    <mergeCell ref="A1:L1"/>
  </mergeCells>
  <printOptions/>
  <pageMargins left="1" right="0.5" top="0.5" bottom="0.6666700787401576" header="0.5" footer="0.5"/>
  <pageSetup orientation="landscape" paperSize="9"/>
  <headerFooter alignWithMargins="0">
    <oddFooter>&amp;L&amp;"Arial"&amp;8Page &amp;P of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2019-01-18T13:30:42Z</dcterms:modified>
  <cp:category/>
  <cp:version/>
  <cp:contentType/>
  <cp:contentStatus/>
</cp:coreProperties>
</file>